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0" yWindow="96" windowWidth="15192" windowHeight="9168"/>
  </bookViews>
  <sheets>
    <sheet name="Results" sheetId="2" r:id="rId1"/>
    <sheet name="Mutual Fund vs. ETFs" sheetId="1" r:id="rId2"/>
  </sheets>
  <calcPr calcId="171027"/>
</workbook>
</file>

<file path=xl/calcChain.xml><?xml version="1.0" encoding="utf-8"?>
<calcChain xmlns="http://schemas.openxmlformats.org/spreadsheetml/2006/main">
  <c r="C3" i="2" l="1"/>
  <c r="C5" i="2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 s="1"/>
  <c r="D3" i="2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35" i="1" l="1"/>
  <c r="E36" i="1" s="1"/>
  <c r="D5" i="2" s="1"/>
  <c r="G3" i="2"/>
  <c r="F3" i="2"/>
  <c r="E3" i="2"/>
  <c r="B3" i="2"/>
  <c r="C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 l="1"/>
  <c r="F36" i="1" s="1"/>
  <c r="E5" i="2" s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 s="1"/>
  <c r="G36" i="1" l="1"/>
  <c r="F5" i="2" s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5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C36" i="1" l="1"/>
  <c r="B5" i="2" s="1"/>
  <c r="H35" i="1"/>
  <c r="H36" i="1" s="1"/>
  <c r="G5" i="2" s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I19" i="1"/>
  <c r="I3" i="2"/>
  <c r="J35" i="1" l="1"/>
  <c r="Z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H3" i="2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K34" i="1"/>
  <c r="L34" i="1"/>
  <c r="M34" i="1"/>
  <c r="N34" i="1"/>
  <c r="O34" i="1"/>
  <c r="P34" i="1"/>
  <c r="Q34" i="1"/>
  <c r="R34" i="1"/>
  <c r="S34" i="1"/>
  <c r="T34" i="1"/>
  <c r="U34" i="1"/>
  <c r="V34" i="1"/>
  <c r="V35" i="1" s="1"/>
  <c r="W34" i="1"/>
  <c r="X34" i="1"/>
  <c r="Y34" i="1"/>
  <c r="Z34" i="1"/>
  <c r="AA34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J36" i="1" l="1"/>
  <c r="I5" i="2" s="1"/>
  <c r="V36" i="1"/>
  <c r="U5" i="2" s="1"/>
  <c r="N35" i="1"/>
  <c r="X35" i="1"/>
  <c r="P35" i="1"/>
  <c r="U35" i="1"/>
  <c r="M35" i="1"/>
  <c r="W35" i="1"/>
  <c r="O35" i="1"/>
  <c r="T35" i="1"/>
  <c r="AA35" i="1"/>
  <c r="S35" i="1"/>
  <c r="K35" i="1"/>
  <c r="Y35" i="1"/>
  <c r="Q35" i="1"/>
  <c r="Z35" i="1"/>
  <c r="R35" i="1"/>
  <c r="I35" i="1"/>
  <c r="L35" i="1"/>
  <c r="Q36" i="1" l="1"/>
  <c r="P5" i="2" s="1"/>
  <c r="K36" i="1"/>
  <c r="J5" i="2" s="1"/>
  <c r="S36" i="1"/>
  <c r="R5" i="2" s="1"/>
  <c r="X36" i="1"/>
  <c r="W5" i="2" s="1"/>
  <c r="M36" i="1"/>
  <c r="L5" i="2" s="1"/>
  <c r="U36" i="1"/>
  <c r="T5" i="2" s="1"/>
  <c r="AA36" i="1"/>
  <c r="Z5" i="2" s="1"/>
  <c r="N36" i="1"/>
  <c r="M5" i="2" s="1"/>
  <c r="P36" i="1"/>
  <c r="O5" i="2" s="1"/>
  <c r="I36" i="1"/>
  <c r="H5" i="2" s="1"/>
  <c r="O36" i="1"/>
  <c r="N5" i="2" s="1"/>
  <c r="Y36" i="1"/>
  <c r="X5" i="2" s="1"/>
  <c r="L36" i="1"/>
  <c r="K5" i="2" s="1"/>
  <c r="T36" i="1"/>
  <c r="S5" i="2" s="1"/>
  <c r="R36" i="1"/>
  <c r="Q5" i="2" s="1"/>
  <c r="Z36" i="1"/>
  <c r="Y5" i="2" s="1"/>
  <c r="W36" i="1"/>
  <c r="V5" i="2" s="1"/>
</calcChain>
</file>

<file path=xl/sharedStrings.xml><?xml version="1.0" encoding="utf-8"?>
<sst xmlns="http://schemas.openxmlformats.org/spreadsheetml/2006/main" count="444" uniqueCount="46">
  <si>
    <t>Asset Class</t>
  </si>
  <si>
    <t>Short-Term U.S. Bond</t>
  </si>
  <si>
    <t>High-Yield (junk) Bond</t>
  </si>
  <si>
    <t>Large-Cap Value</t>
  </si>
  <si>
    <t>Large-Cap Growth</t>
  </si>
  <si>
    <t>All / Mid-Cap</t>
  </si>
  <si>
    <t>Small-Cap</t>
  </si>
  <si>
    <t>Technology</t>
  </si>
  <si>
    <t>Micro-Cap</t>
  </si>
  <si>
    <t>International All-Cap</t>
  </si>
  <si>
    <t>Emerging Markets</t>
  </si>
  <si>
    <t>Real Estate</t>
  </si>
  <si>
    <t>Tangibles</t>
  </si>
  <si>
    <t>Intermediate / Long-Term U.S. bond</t>
  </si>
  <si>
    <t>International / World Bond</t>
  </si>
  <si>
    <t>Biotechnology / Health Care</t>
  </si>
  <si>
    <t>Mar '16</t>
  </si>
  <si>
    <t>Feb '16</t>
  </si>
  <si>
    <t>m</t>
  </si>
  <si>
    <t>e</t>
  </si>
  <si>
    <t>Jan '16</t>
  </si>
  <si>
    <t>Dec '15</t>
  </si>
  <si>
    <t>Sept '15</t>
  </si>
  <si>
    <t>Aug '15</t>
  </si>
  <si>
    <t>May '15</t>
  </si>
  <si>
    <t>Mar '15</t>
  </si>
  <si>
    <t>Feb '15</t>
  </si>
  <si>
    <t>Jan '15</t>
  </si>
  <si>
    <t>Dec '14</t>
  </si>
  <si>
    <t>Oct '14</t>
  </si>
  <si>
    <t>Sept '14</t>
  </si>
  <si>
    <t>Aug '14</t>
  </si>
  <si>
    <t>Apr '14</t>
  </si>
  <si>
    <t>Mar '14</t>
  </si>
  <si>
    <t>Jan '14</t>
  </si>
  <si>
    <r>
      <rPr>
        <sz val="10"/>
        <rFont val="Symbol"/>
        <family val="1"/>
        <charset val="2"/>
      </rPr>
      <t>ã</t>
    </r>
    <r>
      <rPr>
        <sz val="10"/>
        <rFont val="Times New Roman"/>
        <family val="1"/>
      </rPr>
      <t xml:space="preserve"> Copyright 1997 - 2016 Toolsformoney.com, All Rights Reserved</t>
    </r>
  </si>
  <si>
    <t>Nov '14</t>
  </si>
  <si>
    <t>Apr '16</t>
  </si>
  <si>
    <r>
      <rPr>
        <sz val="12"/>
        <rFont val="Symbol"/>
        <family val="1"/>
        <charset val="2"/>
      </rPr>
      <t xml:space="preserve">ã </t>
    </r>
    <r>
      <rPr>
        <sz val="12"/>
        <rFont val="Cambria"/>
        <family val="1"/>
      </rPr>
      <t>Copyright 1997 - 2016 Toolsformoney.com, All Rights Reserved</t>
    </r>
  </si>
  <si>
    <t>May '16</t>
  </si>
  <si>
    <t>June '16</t>
  </si>
  <si>
    <t>July '16</t>
  </si>
  <si>
    <t>Aug '16</t>
  </si>
  <si>
    <t>Water</t>
  </si>
  <si>
    <t>Sept '16</t>
  </si>
  <si>
    <t>Oct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</si>
</sst>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20"/>
      <name val="Times New Roman"/>
      <family val="1"/>
    </font>
    <font>
      <sz val="10"/>
      <name val="Times New Roman"/>
      <family val="1"/>
    </font>
    <font>
      <sz val="10"/>
      <name val="Symbol"/>
      <family val="1"/>
      <charset val="2"/>
    </font>
    <font>
      <sz val="10"/>
      <name val="Times New Roman"/>
      <family val="1"/>
      <charset val="2"/>
    </font>
    <font>
      <sz val="12"/>
      <name val="Cambria"/>
      <family val="1"/>
    </font>
    <font>
      <sz val="12"/>
      <name val="Cambria"/>
      <family val="1"/>
      <charset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/>
    <xf numFmtId="0" fontId="7" fillId="0" borderId="0" xfId="0" applyFont="1" applyFill="1" applyAlignment="1" applyProtection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9" fontId="2" fillId="3" borderId="18" xfId="0" applyNumberFormat="1" applyFont="1" applyFill="1" applyBorder="1" applyAlignment="1" applyProtection="1">
      <alignment horizontal="center" vertical="center" wrapText="1"/>
    </xf>
    <xf numFmtId="9" fontId="2" fillId="3" borderId="19" xfId="0" applyNumberFormat="1" applyFont="1" applyFill="1" applyBorder="1" applyAlignment="1" applyProtection="1">
      <alignment horizontal="center" vertical="center" wrapText="1"/>
    </xf>
    <xf numFmtId="9" fontId="2" fillId="3" borderId="20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9" fontId="8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cap="small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Percentage that ETFs Beat Mutual Funds in the Fee-Based Models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Results!$B$3:$Z$3</c:f>
              <c:strCache>
                <c:ptCount val="25"/>
                <c:pt idx="0">
                  <c:v>Oct '16</c:v>
                </c:pt>
                <c:pt idx="1">
                  <c:v>Sept '16</c:v>
                </c:pt>
                <c:pt idx="2">
                  <c:v>Aug '16</c:v>
                </c:pt>
                <c:pt idx="3">
                  <c:v>July '16</c:v>
                </c:pt>
                <c:pt idx="4">
                  <c:v>June '16</c:v>
                </c:pt>
                <c:pt idx="5">
                  <c:v>May '16</c:v>
                </c:pt>
                <c:pt idx="6">
                  <c:v>Apr '16</c:v>
                </c:pt>
                <c:pt idx="7">
                  <c:v>Mar '16</c:v>
                </c:pt>
                <c:pt idx="8">
                  <c:v>Feb '16</c:v>
                </c:pt>
                <c:pt idx="9">
                  <c:v>Jan '16</c:v>
                </c:pt>
                <c:pt idx="10">
                  <c:v>Dec '15</c:v>
                </c:pt>
                <c:pt idx="11">
                  <c:v>Sept '15</c:v>
                </c:pt>
                <c:pt idx="12">
                  <c:v>Aug '15</c:v>
                </c:pt>
                <c:pt idx="13">
                  <c:v>May '15</c:v>
                </c:pt>
                <c:pt idx="14">
                  <c:v>Mar '15</c:v>
                </c:pt>
                <c:pt idx="15">
                  <c:v>Feb '15</c:v>
                </c:pt>
                <c:pt idx="16">
                  <c:v>Jan '15</c:v>
                </c:pt>
                <c:pt idx="17">
                  <c:v>Dec '14</c:v>
                </c:pt>
                <c:pt idx="18">
                  <c:v>Nov '14</c:v>
                </c:pt>
                <c:pt idx="19">
                  <c:v>Oct '14</c:v>
                </c:pt>
                <c:pt idx="20">
                  <c:v>Sept '14</c:v>
                </c:pt>
                <c:pt idx="21">
                  <c:v>Aug '14</c:v>
                </c:pt>
                <c:pt idx="22">
                  <c:v>Apr '14</c:v>
                </c:pt>
                <c:pt idx="23">
                  <c:v>Mar '14</c:v>
                </c:pt>
                <c:pt idx="24">
                  <c:v>Jan '14</c:v>
                </c:pt>
              </c:strCache>
            </c:strRef>
          </c:cat>
          <c:val>
            <c:numRef>
              <c:f>Results!$B$4:$Z$4</c:f>
              <c:numCache>
                <c:formatCode>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00-8C2E-4F6A-8081-F55B27B8B64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Results!$B$3:$Z$3</c:f>
              <c:strCache>
                <c:ptCount val="25"/>
                <c:pt idx="0">
                  <c:v>Oct '16</c:v>
                </c:pt>
                <c:pt idx="1">
                  <c:v>Sept '16</c:v>
                </c:pt>
                <c:pt idx="2">
                  <c:v>Aug '16</c:v>
                </c:pt>
                <c:pt idx="3">
                  <c:v>July '16</c:v>
                </c:pt>
                <c:pt idx="4">
                  <c:v>June '16</c:v>
                </c:pt>
                <c:pt idx="5">
                  <c:v>May '16</c:v>
                </c:pt>
                <c:pt idx="6">
                  <c:v>Apr '16</c:v>
                </c:pt>
                <c:pt idx="7">
                  <c:v>Mar '16</c:v>
                </c:pt>
                <c:pt idx="8">
                  <c:v>Feb '16</c:v>
                </c:pt>
                <c:pt idx="9">
                  <c:v>Jan '16</c:v>
                </c:pt>
                <c:pt idx="10">
                  <c:v>Dec '15</c:v>
                </c:pt>
                <c:pt idx="11">
                  <c:v>Sept '15</c:v>
                </c:pt>
                <c:pt idx="12">
                  <c:v>Aug '15</c:v>
                </c:pt>
                <c:pt idx="13">
                  <c:v>May '15</c:v>
                </c:pt>
                <c:pt idx="14">
                  <c:v>Mar '15</c:v>
                </c:pt>
                <c:pt idx="15">
                  <c:v>Feb '15</c:v>
                </c:pt>
                <c:pt idx="16">
                  <c:v>Jan '15</c:v>
                </c:pt>
                <c:pt idx="17">
                  <c:v>Dec '14</c:v>
                </c:pt>
                <c:pt idx="18">
                  <c:v>Nov '14</c:v>
                </c:pt>
                <c:pt idx="19">
                  <c:v>Oct '14</c:v>
                </c:pt>
                <c:pt idx="20">
                  <c:v>Sept '14</c:v>
                </c:pt>
                <c:pt idx="21">
                  <c:v>Aug '14</c:v>
                </c:pt>
                <c:pt idx="22">
                  <c:v>Apr '14</c:v>
                </c:pt>
                <c:pt idx="23">
                  <c:v>Mar '14</c:v>
                </c:pt>
                <c:pt idx="24">
                  <c:v>Jan '14</c:v>
                </c:pt>
              </c:strCache>
            </c:strRef>
          </c:cat>
          <c:val>
            <c:numRef>
              <c:f>Results!$B$5:$Z$5</c:f>
              <c:numCache>
                <c:formatCode>0%</c:formatCode>
                <c:ptCount val="25"/>
                <c:pt idx="0">
                  <c:v>0.625</c:v>
                </c:pt>
                <c:pt idx="1">
                  <c:v>0.625</c:v>
                </c:pt>
                <c:pt idx="2">
                  <c:v>0.5625</c:v>
                </c:pt>
                <c:pt idx="3">
                  <c:v>0.5625</c:v>
                </c:pt>
                <c:pt idx="4">
                  <c:v>0.5625</c:v>
                </c:pt>
                <c:pt idx="5">
                  <c:v>0.75</c:v>
                </c:pt>
                <c:pt idx="6">
                  <c:v>0.625</c:v>
                </c:pt>
                <c:pt idx="7">
                  <c:v>0.625</c:v>
                </c:pt>
                <c:pt idx="8">
                  <c:v>0.5</c:v>
                </c:pt>
                <c:pt idx="9">
                  <c:v>0.1875</c:v>
                </c:pt>
                <c:pt idx="10">
                  <c:v>0.1875</c:v>
                </c:pt>
                <c:pt idx="11">
                  <c:v>0.25</c:v>
                </c:pt>
                <c:pt idx="12">
                  <c:v>0.1875</c:v>
                </c:pt>
                <c:pt idx="13">
                  <c:v>0.25</c:v>
                </c:pt>
                <c:pt idx="14">
                  <c:v>0.375</c:v>
                </c:pt>
                <c:pt idx="15">
                  <c:v>0.375</c:v>
                </c:pt>
                <c:pt idx="16">
                  <c:v>0.4375</c:v>
                </c:pt>
                <c:pt idx="17">
                  <c:v>0.4375</c:v>
                </c:pt>
                <c:pt idx="18">
                  <c:v>0.4375</c:v>
                </c:pt>
                <c:pt idx="19">
                  <c:v>0.4375</c:v>
                </c:pt>
                <c:pt idx="20">
                  <c:v>0.5</c:v>
                </c:pt>
                <c:pt idx="21">
                  <c:v>0.5</c:v>
                </c:pt>
                <c:pt idx="22">
                  <c:v>0.625</c:v>
                </c:pt>
                <c:pt idx="23">
                  <c:v>0.4375</c:v>
                </c:pt>
                <c:pt idx="24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E-4F6A-8081-F55B27B8B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850032"/>
        <c:axId val="442851016"/>
      </c:barChart>
      <c:catAx>
        <c:axId val="44285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42851016"/>
        <c:crosses val="autoZero"/>
        <c:auto val="1"/>
        <c:lblAlgn val="ctr"/>
        <c:lblOffset val="100"/>
        <c:noMultiLvlLbl val="0"/>
      </c:catAx>
      <c:valAx>
        <c:axId val="44285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4285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l="100000" t="100000"/>
      </a:path>
      <a:tileRect r="-100000" b="-100000"/>
    </a:gradFill>
    <a:ln w="25400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337457</xdr:colOff>
      <xdr:row>6</xdr:row>
      <xdr:rowOff>27214</xdr:rowOff>
    </xdr:from>
    <xdr:to>
      <xdr:col>16</xdr:col>
      <xdr:colOff>685800</xdr:colOff>
      <xdr:row>27</xdr:row>
      <xdr:rowOff>65314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84"/>
  <sheetViews>
    <sheetView showGridLines="0" tabSelected="1" zoomScale="70" zoomScaleNormal="70" workbookViewId="0"/>
  </sheetViews>
  <sheetFormatPr defaultColWidth="9.21875" defaultRowHeight="15.6"/>
  <cols>
    <col min="1" max="1" width="5.77734375" style="1" customWidth="1"/>
    <col min="2" max="24" width="15.77734375" style="4" customWidth="1"/>
    <col min="25" max="28" width="15.77734375" style="1" customWidth="1"/>
    <col min="29" max="16384" width="9.21875" style="1"/>
  </cols>
  <sheetData>
    <row r="1" spans="2:26" s="5" customFormat="1" ht="19.9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6" s="5" customFormat="1" ht="19.9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6" s="5" customFormat="1" ht="19.95" customHeight="1">
      <c r="B3" s="7" t="str">
        <f>'Mutual Fund vs. ETFs'!C$2</f>
        <v>Oct '16</v>
      </c>
      <c r="C3" s="8" t="str">
        <f>'Mutual Fund vs. ETFs'!D2</f>
        <v>Sept '16</v>
      </c>
      <c r="D3" s="8" t="str">
        <f>'Mutual Fund vs. ETFs'!E2</f>
        <v>Aug '16</v>
      </c>
      <c r="E3" s="8" t="str">
        <f>'Mutual Fund vs. ETFs'!F2</f>
        <v>July '16</v>
      </c>
      <c r="F3" s="8" t="str">
        <f>'Mutual Fund vs. ETFs'!G2</f>
        <v>June '16</v>
      </c>
      <c r="G3" s="8" t="str">
        <f>'Mutual Fund vs. ETFs'!H2</f>
        <v>May '16</v>
      </c>
      <c r="H3" s="8" t="str">
        <f>'Mutual Fund vs. ETFs'!I2</f>
        <v>Apr '16</v>
      </c>
      <c r="I3" s="8" t="str">
        <f>'Mutual Fund vs. ETFs'!J2</f>
        <v>Mar '16</v>
      </c>
      <c r="J3" s="8" t="str">
        <f>'Mutual Fund vs. ETFs'!K2</f>
        <v>Feb '16</v>
      </c>
      <c r="K3" s="8" t="str">
        <f>'Mutual Fund vs. ETFs'!L2</f>
        <v>Jan '16</v>
      </c>
      <c r="L3" s="8" t="str">
        <f>'Mutual Fund vs. ETFs'!M2</f>
        <v>Dec '15</v>
      </c>
      <c r="M3" s="8" t="str">
        <f>'Mutual Fund vs. ETFs'!N2</f>
        <v>Sept '15</v>
      </c>
      <c r="N3" s="8" t="str">
        <f>'Mutual Fund vs. ETFs'!O2</f>
        <v>Aug '15</v>
      </c>
      <c r="O3" s="8" t="str">
        <f>'Mutual Fund vs. ETFs'!P2</f>
        <v>May '15</v>
      </c>
      <c r="P3" s="8" t="str">
        <f>'Mutual Fund vs. ETFs'!Q2</f>
        <v>Mar '15</v>
      </c>
      <c r="Q3" s="8" t="str">
        <f>'Mutual Fund vs. ETFs'!R2</f>
        <v>Feb '15</v>
      </c>
      <c r="R3" s="8" t="str">
        <f>'Mutual Fund vs. ETFs'!S2</f>
        <v>Jan '15</v>
      </c>
      <c r="S3" s="8" t="str">
        <f>'Mutual Fund vs. ETFs'!T2</f>
        <v>Dec '14</v>
      </c>
      <c r="T3" s="8" t="str">
        <f>'Mutual Fund vs. ETFs'!U2</f>
        <v>Nov '14</v>
      </c>
      <c r="U3" s="8" t="str">
        <f>'Mutual Fund vs. ETFs'!V2</f>
        <v>Oct '14</v>
      </c>
      <c r="V3" s="8" t="str">
        <f>'Mutual Fund vs. ETFs'!W2</f>
        <v>Sept '14</v>
      </c>
      <c r="W3" s="8" t="str">
        <f>'Mutual Fund vs. ETFs'!X2</f>
        <v>Aug '14</v>
      </c>
      <c r="X3" s="8" t="str">
        <f>'Mutual Fund vs. ETFs'!Y2</f>
        <v>Apr '14</v>
      </c>
      <c r="Y3" s="8" t="str">
        <f>'Mutual Fund vs. ETFs'!Z2</f>
        <v>Mar '14</v>
      </c>
      <c r="Z3" s="9" t="str">
        <f>'Mutual Fund vs. ETFs'!AA2</f>
        <v>Jan '14</v>
      </c>
    </row>
    <row r="4" spans="2:26" s="5" customFormat="1" ht="4.9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2:26" s="5" customFormat="1" ht="19.95" customHeight="1" thickBot="1">
      <c r="B5" s="13">
        <f>'Mutual Fund vs. ETFs'!C$36</f>
        <v>0.625</v>
      </c>
      <c r="C5" s="14">
        <f>'Mutual Fund vs. ETFs'!D$36</f>
        <v>0.625</v>
      </c>
      <c r="D5" s="14">
        <f>'Mutual Fund vs. ETFs'!E$36</f>
        <v>0.5625</v>
      </c>
      <c r="E5" s="14">
        <f>'Mutual Fund vs. ETFs'!F$36</f>
        <v>0.5625</v>
      </c>
      <c r="F5" s="14">
        <f>'Mutual Fund vs. ETFs'!G$36</f>
        <v>0.5625</v>
      </c>
      <c r="G5" s="14">
        <f>'Mutual Fund vs. ETFs'!H$36</f>
        <v>0.75</v>
      </c>
      <c r="H5" s="14">
        <f>'Mutual Fund vs. ETFs'!I36</f>
        <v>0.625</v>
      </c>
      <c r="I5" s="14">
        <f>'Mutual Fund vs. ETFs'!J36</f>
        <v>0.625</v>
      </c>
      <c r="J5" s="14">
        <f>'Mutual Fund vs. ETFs'!K36</f>
        <v>0.5</v>
      </c>
      <c r="K5" s="14">
        <f>'Mutual Fund vs. ETFs'!L36</f>
        <v>0.1875</v>
      </c>
      <c r="L5" s="14">
        <f>'Mutual Fund vs. ETFs'!M36</f>
        <v>0.1875</v>
      </c>
      <c r="M5" s="14">
        <f>'Mutual Fund vs. ETFs'!N36</f>
        <v>0.25</v>
      </c>
      <c r="N5" s="14">
        <f>'Mutual Fund vs. ETFs'!O36</f>
        <v>0.1875</v>
      </c>
      <c r="O5" s="14">
        <f>'Mutual Fund vs. ETFs'!P36</f>
        <v>0.25</v>
      </c>
      <c r="P5" s="14">
        <f>'Mutual Fund vs. ETFs'!Q36</f>
        <v>0.375</v>
      </c>
      <c r="Q5" s="14">
        <f>'Mutual Fund vs. ETFs'!R36</f>
        <v>0.375</v>
      </c>
      <c r="R5" s="14">
        <f>'Mutual Fund vs. ETFs'!S36</f>
        <v>0.4375</v>
      </c>
      <c r="S5" s="14">
        <f>'Mutual Fund vs. ETFs'!T36</f>
        <v>0.4375</v>
      </c>
      <c r="T5" s="14">
        <f>'Mutual Fund vs. ETFs'!U36</f>
        <v>0.4375</v>
      </c>
      <c r="U5" s="14">
        <f>'Mutual Fund vs. ETFs'!V36</f>
        <v>0.4375</v>
      </c>
      <c r="V5" s="14">
        <f>'Mutual Fund vs. ETFs'!W36</f>
        <v>0.5</v>
      </c>
      <c r="W5" s="14">
        <f>'Mutual Fund vs. ETFs'!X36</f>
        <v>0.5</v>
      </c>
      <c r="X5" s="14">
        <f>'Mutual Fund vs. ETFs'!Y36</f>
        <v>0.625</v>
      </c>
      <c r="Y5" s="14">
        <f>'Mutual Fund vs. ETFs'!Z36</f>
        <v>0.4375</v>
      </c>
      <c r="Z5" s="15">
        <f>'Mutual Fund vs. ETFs'!AA36</f>
        <v>0.3125</v>
      </c>
    </row>
    <row r="6" spans="2:26" s="5" customFormat="1" ht="19.9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6" s="5" customFormat="1" ht="19.9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6" s="5" customFormat="1" ht="19.9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6" s="5" customFormat="1" ht="19.9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6" s="5" customFormat="1" ht="19.9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6" s="5" customFormat="1" ht="19.9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6" s="5" customFormat="1" ht="19.9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6" s="5" customFormat="1" ht="19.9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6" s="5" customFormat="1" ht="19.9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6" s="5" customFormat="1" ht="19.9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6" s="5" customFormat="1" ht="19.9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s="5" customFormat="1" ht="19.9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s="5" customFormat="1" ht="19.9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s="5" customFormat="1" ht="19.9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s="5" customFormat="1" ht="19.9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s="5" customFormat="1" ht="19.9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s="5" customFormat="1" ht="19.9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4" s="5" customFormat="1" ht="19.9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s="5" customFormat="1" ht="19.9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s="5" customFormat="1" ht="19.9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s="5" customFormat="1" ht="19.9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s="5" customFormat="1" ht="19.9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s="5" customFormat="1" ht="19.9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s="5" customFormat="1" ht="19.9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s="5" customFormat="1" ht="19.95" customHeight="1">
      <c r="B30" s="6" t="s">
        <v>35</v>
      </c>
      <c r="C30" s="6"/>
      <c r="D30" s="6"/>
      <c r="E30" s="6"/>
      <c r="F30" s="6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s="5" customFormat="1" ht="19.9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s="5" customFormat="1" ht="19.9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s="5" customFormat="1" ht="19.9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s="5" customFormat="1" ht="19.9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24" ht="19.95" customHeight="1"/>
    <row r="36" spans="2:24" ht="19.95" customHeight="1"/>
    <row r="37" spans="2:24" ht="19.95" customHeight="1"/>
    <row r="38" spans="2:24" ht="19.95" customHeight="1"/>
    <row r="39" spans="2:24" ht="19.95" customHeight="1"/>
    <row r="40" spans="2:24" ht="19.95" customHeight="1"/>
    <row r="41" spans="2:24" ht="19.95" customHeight="1"/>
    <row r="42" spans="2:24" ht="19.95" customHeight="1"/>
    <row r="43" spans="2:24" ht="19.95" customHeight="1"/>
    <row r="44" spans="2:24" ht="19.95" customHeight="1"/>
    <row r="45" spans="2:24" ht="19.95" customHeight="1"/>
    <row r="46" spans="2:24" ht="19.95" customHeight="1"/>
    <row r="47" spans="2:24" ht="19.95" customHeight="1"/>
    <row r="48" spans="2:24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  <row r="240" ht="19.95" customHeight="1"/>
    <row r="241" ht="19.95" customHeight="1"/>
    <row r="242" ht="19.95" customHeight="1"/>
    <row r="243" ht="19.95" customHeight="1"/>
    <row r="244" ht="19.95" customHeight="1"/>
    <row r="245" ht="19.95" customHeight="1"/>
    <row r="246" ht="19.95" customHeight="1"/>
    <row r="247" ht="19.95" customHeight="1"/>
    <row r="248" ht="19.95" customHeight="1"/>
    <row r="249" ht="19.95" customHeight="1"/>
    <row r="250" ht="19.95" customHeight="1"/>
    <row r="251" ht="19.95" customHeight="1"/>
    <row r="252" ht="19.95" customHeight="1"/>
    <row r="253" ht="19.95" customHeight="1"/>
    <row r="254" ht="19.95" customHeight="1"/>
    <row r="255" ht="19.95" customHeight="1"/>
    <row r="256" ht="19.95" customHeight="1"/>
    <row r="257" ht="19.95" customHeight="1"/>
    <row r="258" ht="19.95" customHeight="1"/>
    <row r="259" ht="19.95" customHeight="1"/>
    <row r="260" ht="19.95" customHeight="1"/>
    <row r="261" ht="19.95" customHeight="1"/>
    <row r="262" ht="19.95" customHeight="1"/>
    <row r="263" ht="19.95" customHeight="1"/>
    <row r="264" ht="19.95" customHeight="1"/>
    <row r="265" ht="19.95" customHeight="1"/>
    <row r="266" ht="19.95" customHeight="1"/>
    <row r="267" ht="19.95" customHeight="1"/>
    <row r="268" ht="19.95" customHeight="1"/>
    <row r="269" ht="19.95" customHeight="1"/>
    <row r="270" ht="19.95" customHeight="1"/>
    <row r="271" ht="19.95" customHeight="1"/>
    <row r="272" ht="19.95" customHeight="1"/>
    <row r="273" ht="19.95" customHeight="1"/>
    <row r="274" ht="19.95" customHeight="1"/>
    <row r="275" ht="19.95" customHeight="1"/>
    <row r="276" ht="19.95" customHeight="1"/>
    <row r="277" ht="19.95" customHeight="1"/>
    <row r="278" ht="19.95" customHeight="1"/>
    <row r="279" ht="19.95" customHeight="1"/>
    <row r="280" ht="19.95" customHeight="1"/>
    <row r="281" ht="19.95" customHeight="1"/>
    <row r="282" ht="19.95" customHeight="1"/>
    <row r="283" ht="19.95" customHeight="1"/>
    <row r="284" ht="19.95" customHeight="1"/>
  </sheetData>
  <sheetProtection algorithmName="SHA-512" hashValue="TCbDXS+m/nCJlVnYjYmSneHKMyH/hbogJz4XFyIJ6j51e+jJA+G9R0WV+cvq4UlF6Jkvlfl+X37UorWfPOV3gA==" saltValue="lx7ldvis4JLjflf87cELlQ==" spinCount="100000" sheet="1" formatCells="0" formatColumns="0" formatRows="0" insertColumns="0" insertRows="0" insertHyperlinks="0"/>
  <pageMargins left="0.75" right="0.75" top="1" bottom="1" header="0.5" footer="0.5"/>
  <pageSetup orientation="portrait" horizontalDpi="4294967293" r:id="rId1"/>
  <headerFooter alignWithMargins="0">
    <oddFooter>&amp;R&amp;"Symbol,Regular"ã&amp;"Arial,Regular" &amp;"Times New Roman,Regular"Copyright 1997 - 2015 Toolsformoney.com,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1"/>
  <sheetViews>
    <sheetView showGridLines="0" zoomScale="57" zoomScaleNormal="57"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9.21875" defaultRowHeight="15.6"/>
  <cols>
    <col min="1" max="1" width="5" style="1" customWidth="1"/>
    <col min="2" max="2" width="55.77734375" style="1" customWidth="1"/>
    <col min="3" max="27" width="15.77734375" style="1" customWidth="1"/>
    <col min="28" max="16384" width="9.21875" style="1"/>
  </cols>
  <sheetData>
    <row r="1" spans="2:36" ht="15" customHeight="1" thickBot="1"/>
    <row r="2" spans="2:36" s="38" customFormat="1" ht="30" customHeight="1" thickBot="1">
      <c r="B2" s="40" t="s">
        <v>0</v>
      </c>
      <c r="C2" s="35" t="s">
        <v>45</v>
      </c>
      <c r="D2" s="35" t="s">
        <v>44</v>
      </c>
      <c r="E2" s="35" t="s">
        <v>42</v>
      </c>
      <c r="F2" s="35" t="s">
        <v>41</v>
      </c>
      <c r="G2" s="35" t="s">
        <v>40</v>
      </c>
      <c r="H2" s="35" t="s">
        <v>39</v>
      </c>
      <c r="I2" s="35" t="s">
        <v>37</v>
      </c>
      <c r="J2" s="36" t="s">
        <v>16</v>
      </c>
      <c r="K2" s="36" t="s">
        <v>17</v>
      </c>
      <c r="L2" s="36" t="s">
        <v>20</v>
      </c>
      <c r="M2" s="36" t="s">
        <v>21</v>
      </c>
      <c r="N2" s="36" t="s">
        <v>22</v>
      </c>
      <c r="O2" s="36" t="s">
        <v>23</v>
      </c>
      <c r="P2" s="36" t="s">
        <v>24</v>
      </c>
      <c r="Q2" s="36" t="s">
        <v>25</v>
      </c>
      <c r="R2" s="36" t="s">
        <v>26</v>
      </c>
      <c r="S2" s="36" t="s">
        <v>27</v>
      </c>
      <c r="T2" s="36" t="s">
        <v>28</v>
      </c>
      <c r="U2" s="36" t="s">
        <v>36</v>
      </c>
      <c r="V2" s="36" t="s">
        <v>29</v>
      </c>
      <c r="W2" s="36" t="s">
        <v>30</v>
      </c>
      <c r="X2" s="36" t="s">
        <v>31</v>
      </c>
      <c r="Y2" s="36" t="s">
        <v>32</v>
      </c>
      <c r="Z2" s="36" t="s">
        <v>33</v>
      </c>
      <c r="AA2" s="37" t="s">
        <v>34</v>
      </c>
      <c r="AC2" s="39"/>
      <c r="AD2" s="39"/>
      <c r="AE2" s="39"/>
      <c r="AF2" s="39"/>
      <c r="AG2" s="39"/>
      <c r="AH2" s="39"/>
      <c r="AI2" s="39"/>
      <c r="AJ2" s="39"/>
    </row>
    <row r="3" spans="2:36" ht="50.1" customHeight="1">
      <c r="B3" s="16" t="s">
        <v>1</v>
      </c>
      <c r="C3" s="20" t="s">
        <v>18</v>
      </c>
      <c r="D3" s="20" t="s">
        <v>18</v>
      </c>
      <c r="E3" s="20" t="s">
        <v>18</v>
      </c>
      <c r="F3" s="20" t="s">
        <v>18</v>
      </c>
      <c r="G3" s="20" t="s">
        <v>19</v>
      </c>
      <c r="H3" s="20" t="s">
        <v>19</v>
      </c>
      <c r="I3" s="20" t="s">
        <v>19</v>
      </c>
      <c r="J3" s="20" t="s">
        <v>19</v>
      </c>
      <c r="K3" s="20" t="s">
        <v>18</v>
      </c>
      <c r="L3" s="20" t="s">
        <v>19</v>
      </c>
      <c r="M3" s="20" t="s">
        <v>18</v>
      </c>
      <c r="N3" s="20" t="s">
        <v>19</v>
      </c>
      <c r="O3" s="20" t="s">
        <v>18</v>
      </c>
      <c r="P3" s="20" t="s">
        <v>18</v>
      </c>
      <c r="Q3" s="20" t="s">
        <v>18</v>
      </c>
      <c r="R3" s="20" t="s">
        <v>18</v>
      </c>
      <c r="S3" s="20" t="s">
        <v>18</v>
      </c>
      <c r="T3" s="20" t="s">
        <v>18</v>
      </c>
      <c r="U3" s="20" t="s">
        <v>18</v>
      </c>
      <c r="V3" s="20" t="s">
        <v>18</v>
      </c>
      <c r="W3" s="20" t="s">
        <v>18</v>
      </c>
      <c r="X3" s="20" t="s">
        <v>18</v>
      </c>
      <c r="Y3" s="20" t="s">
        <v>18</v>
      </c>
      <c r="Z3" s="20" t="s">
        <v>18</v>
      </c>
      <c r="AA3" s="26" t="s">
        <v>18</v>
      </c>
      <c r="AC3" s="2"/>
      <c r="AD3" s="2"/>
      <c r="AE3" s="2"/>
      <c r="AF3" s="2"/>
      <c r="AG3" s="2"/>
      <c r="AH3" s="2"/>
      <c r="AI3" s="2"/>
      <c r="AJ3" s="2"/>
    </row>
    <row r="4" spans="2:36" ht="50.1" customHeight="1">
      <c r="B4" s="17" t="s">
        <v>13</v>
      </c>
      <c r="C4" s="21" t="s">
        <v>19</v>
      </c>
      <c r="D4" s="21" t="s">
        <v>19</v>
      </c>
      <c r="E4" s="21" t="s">
        <v>19</v>
      </c>
      <c r="F4" s="21" t="s">
        <v>19</v>
      </c>
      <c r="G4" s="21" t="s">
        <v>19</v>
      </c>
      <c r="H4" s="21" t="s">
        <v>19</v>
      </c>
      <c r="I4" s="21" t="s">
        <v>19</v>
      </c>
      <c r="J4" s="21" t="s">
        <v>19</v>
      </c>
      <c r="K4" s="21" t="s">
        <v>19</v>
      </c>
      <c r="L4" s="21" t="s">
        <v>18</v>
      </c>
      <c r="M4" s="21" t="s">
        <v>18</v>
      </c>
      <c r="N4" s="21" t="s">
        <v>19</v>
      </c>
      <c r="O4" s="21" t="s">
        <v>18</v>
      </c>
      <c r="P4" s="21" t="s">
        <v>19</v>
      </c>
      <c r="Q4" s="21" t="s">
        <v>18</v>
      </c>
      <c r="R4" s="21" t="s">
        <v>18</v>
      </c>
      <c r="S4" s="21" t="s">
        <v>19</v>
      </c>
      <c r="T4" s="21" t="s">
        <v>19</v>
      </c>
      <c r="U4" s="21" t="s">
        <v>18</v>
      </c>
      <c r="V4" s="21" t="s">
        <v>18</v>
      </c>
      <c r="W4" s="21" t="s">
        <v>18</v>
      </c>
      <c r="X4" s="21" t="s">
        <v>18</v>
      </c>
      <c r="Y4" s="21" t="s">
        <v>19</v>
      </c>
      <c r="Z4" s="21" t="s">
        <v>18</v>
      </c>
      <c r="AA4" s="27" t="s">
        <v>19</v>
      </c>
      <c r="AC4" s="2"/>
      <c r="AD4" s="2"/>
      <c r="AE4" s="2"/>
      <c r="AF4" s="2"/>
      <c r="AG4" s="2"/>
      <c r="AH4" s="2"/>
      <c r="AI4" s="2"/>
      <c r="AJ4" s="2"/>
    </row>
    <row r="5" spans="2:36" ht="50.1" customHeight="1">
      <c r="B5" s="18" t="s">
        <v>2</v>
      </c>
      <c r="C5" s="22" t="s">
        <v>19</v>
      </c>
      <c r="D5" s="22" t="s">
        <v>19</v>
      </c>
      <c r="E5" s="22" t="s">
        <v>19</v>
      </c>
      <c r="F5" s="22" t="s">
        <v>19</v>
      </c>
      <c r="G5" s="22" t="s">
        <v>19</v>
      </c>
      <c r="H5" s="22" t="s">
        <v>19</v>
      </c>
      <c r="I5" s="22" t="s">
        <v>19</v>
      </c>
      <c r="J5" s="22" t="s">
        <v>19</v>
      </c>
      <c r="K5" s="22" t="s">
        <v>19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18</v>
      </c>
      <c r="T5" s="22" t="s">
        <v>18</v>
      </c>
      <c r="U5" s="22" t="s">
        <v>18</v>
      </c>
      <c r="V5" s="22" t="s">
        <v>18</v>
      </c>
      <c r="W5" s="22" t="s">
        <v>18</v>
      </c>
      <c r="X5" s="22" t="s">
        <v>18</v>
      </c>
      <c r="Y5" s="22" t="s">
        <v>18</v>
      </c>
      <c r="Z5" s="22" t="s">
        <v>18</v>
      </c>
      <c r="AA5" s="28" t="s">
        <v>18</v>
      </c>
      <c r="AC5" s="2"/>
      <c r="AD5" s="2"/>
      <c r="AE5" s="2"/>
      <c r="AF5" s="2"/>
      <c r="AG5" s="2"/>
      <c r="AH5" s="2"/>
      <c r="AI5" s="2"/>
      <c r="AJ5" s="2"/>
    </row>
    <row r="6" spans="2:36" ht="50.1" customHeight="1">
      <c r="B6" s="18" t="s">
        <v>14</v>
      </c>
      <c r="C6" s="22" t="s">
        <v>19</v>
      </c>
      <c r="D6" s="22" t="s">
        <v>19</v>
      </c>
      <c r="E6" s="22" t="s">
        <v>19</v>
      </c>
      <c r="F6" s="22" t="s">
        <v>18</v>
      </c>
      <c r="G6" s="22" t="s">
        <v>18</v>
      </c>
      <c r="H6" s="22" t="s">
        <v>19</v>
      </c>
      <c r="I6" s="22" t="s">
        <v>19</v>
      </c>
      <c r="J6" s="22" t="s">
        <v>19</v>
      </c>
      <c r="K6" s="22" t="s">
        <v>18</v>
      </c>
      <c r="L6" s="22" t="s">
        <v>18</v>
      </c>
      <c r="M6" s="22" t="s">
        <v>18</v>
      </c>
      <c r="N6" s="22" t="s">
        <v>19</v>
      </c>
      <c r="O6" s="22" t="s">
        <v>18</v>
      </c>
      <c r="P6" s="22" t="s">
        <v>18</v>
      </c>
      <c r="Q6" s="22" t="s">
        <v>19</v>
      </c>
      <c r="R6" s="22" t="s">
        <v>19</v>
      </c>
      <c r="S6" s="22" t="s">
        <v>19</v>
      </c>
      <c r="T6" s="22" t="s">
        <v>19</v>
      </c>
      <c r="U6" s="22" t="s">
        <v>19</v>
      </c>
      <c r="V6" s="22" t="s">
        <v>18</v>
      </c>
      <c r="W6" s="22" t="s">
        <v>19</v>
      </c>
      <c r="X6" s="22" t="s">
        <v>19</v>
      </c>
      <c r="Y6" s="22" t="s">
        <v>19</v>
      </c>
      <c r="Z6" s="22" t="s">
        <v>18</v>
      </c>
      <c r="AA6" s="28" t="s">
        <v>19</v>
      </c>
      <c r="AC6" s="2"/>
      <c r="AD6" s="2"/>
      <c r="AE6" s="2"/>
      <c r="AF6" s="2"/>
      <c r="AG6" s="2"/>
      <c r="AH6" s="2"/>
      <c r="AI6" s="2"/>
      <c r="AJ6" s="2"/>
    </row>
    <row r="7" spans="2:36" ht="50.1" customHeight="1">
      <c r="B7" s="18" t="s">
        <v>3</v>
      </c>
      <c r="C7" s="22" t="s">
        <v>19</v>
      </c>
      <c r="D7" s="22" t="s">
        <v>19</v>
      </c>
      <c r="E7" s="22" t="s">
        <v>18</v>
      </c>
      <c r="F7" s="22" t="s">
        <v>19</v>
      </c>
      <c r="G7" s="22" t="s">
        <v>19</v>
      </c>
      <c r="H7" s="22" t="s">
        <v>19</v>
      </c>
      <c r="I7" s="22" t="s">
        <v>19</v>
      </c>
      <c r="J7" s="22" t="s">
        <v>19</v>
      </c>
      <c r="K7" s="22" t="s">
        <v>18</v>
      </c>
      <c r="L7" s="22" t="s">
        <v>18</v>
      </c>
      <c r="M7" s="22" t="s">
        <v>18</v>
      </c>
      <c r="N7" s="22" t="s">
        <v>18</v>
      </c>
      <c r="O7" s="22" t="s">
        <v>18</v>
      </c>
      <c r="P7" s="22" t="s">
        <v>18</v>
      </c>
      <c r="Q7" s="22" t="s">
        <v>19</v>
      </c>
      <c r="R7" s="22" t="s">
        <v>18</v>
      </c>
      <c r="S7" s="22" t="s">
        <v>18</v>
      </c>
      <c r="T7" s="22" t="s">
        <v>18</v>
      </c>
      <c r="U7" s="22" t="s">
        <v>18</v>
      </c>
      <c r="V7" s="22" t="s">
        <v>18</v>
      </c>
      <c r="W7" s="22" t="s">
        <v>18</v>
      </c>
      <c r="X7" s="22" t="s">
        <v>19</v>
      </c>
      <c r="Y7" s="22" t="s">
        <v>19</v>
      </c>
      <c r="Z7" s="22" t="s">
        <v>19</v>
      </c>
      <c r="AA7" s="28" t="s">
        <v>18</v>
      </c>
      <c r="AC7" s="2"/>
      <c r="AD7" s="2"/>
      <c r="AE7" s="2"/>
      <c r="AF7" s="2"/>
      <c r="AG7" s="2"/>
      <c r="AH7" s="2"/>
      <c r="AI7" s="2"/>
      <c r="AJ7" s="2"/>
    </row>
    <row r="8" spans="2:36" ht="50.1" customHeight="1">
      <c r="B8" s="18" t="s">
        <v>4</v>
      </c>
      <c r="C8" s="23" t="s">
        <v>18</v>
      </c>
      <c r="D8" s="23" t="s">
        <v>18</v>
      </c>
      <c r="E8" s="23" t="s">
        <v>18</v>
      </c>
      <c r="F8" s="23" t="s">
        <v>18</v>
      </c>
      <c r="G8" s="23" t="s">
        <v>18</v>
      </c>
      <c r="H8" s="23" t="s">
        <v>18</v>
      </c>
      <c r="I8" s="23" t="s">
        <v>18</v>
      </c>
      <c r="J8" s="22" t="s">
        <v>19</v>
      </c>
      <c r="K8" s="22" t="s">
        <v>18</v>
      </c>
      <c r="L8" s="22" t="s">
        <v>18</v>
      </c>
      <c r="M8" s="22" t="s">
        <v>18</v>
      </c>
      <c r="N8" s="22" t="s">
        <v>18</v>
      </c>
      <c r="O8" s="22" t="s">
        <v>18</v>
      </c>
      <c r="P8" s="22" t="s">
        <v>18</v>
      </c>
      <c r="Q8" s="22" t="s">
        <v>19</v>
      </c>
      <c r="R8" s="22" t="s">
        <v>18</v>
      </c>
      <c r="S8" s="22" t="s">
        <v>18</v>
      </c>
      <c r="T8" s="22" t="s">
        <v>18</v>
      </c>
      <c r="U8" s="22" t="s">
        <v>18</v>
      </c>
      <c r="V8" s="22" t="s">
        <v>18</v>
      </c>
      <c r="W8" s="22" t="s">
        <v>18</v>
      </c>
      <c r="X8" s="22" t="s">
        <v>18</v>
      </c>
      <c r="Y8" s="22" t="s">
        <v>18</v>
      </c>
      <c r="Z8" s="22" t="s">
        <v>18</v>
      </c>
      <c r="AA8" s="28" t="s">
        <v>18</v>
      </c>
      <c r="AC8" s="2"/>
      <c r="AD8" s="2"/>
      <c r="AE8" s="2"/>
      <c r="AF8" s="2"/>
      <c r="AG8" s="2"/>
      <c r="AH8" s="2"/>
      <c r="AI8" s="2"/>
      <c r="AJ8" s="2"/>
    </row>
    <row r="9" spans="2:36" ht="50.1" customHeight="1">
      <c r="B9" s="18" t="s">
        <v>5</v>
      </c>
      <c r="C9" s="23" t="s">
        <v>19</v>
      </c>
      <c r="D9" s="23" t="s">
        <v>19</v>
      </c>
      <c r="E9" s="23" t="s">
        <v>19</v>
      </c>
      <c r="F9" s="23" t="s">
        <v>19</v>
      </c>
      <c r="G9" s="23" t="s">
        <v>19</v>
      </c>
      <c r="H9" s="23" t="s">
        <v>19</v>
      </c>
      <c r="I9" s="23" t="s">
        <v>19</v>
      </c>
      <c r="J9" s="22" t="s">
        <v>18</v>
      </c>
      <c r="K9" s="22" t="s">
        <v>18</v>
      </c>
      <c r="L9" s="22" t="s">
        <v>18</v>
      </c>
      <c r="M9" s="22" t="s">
        <v>19</v>
      </c>
      <c r="N9" s="22" t="s">
        <v>18</v>
      </c>
      <c r="O9" s="22" t="s">
        <v>18</v>
      </c>
      <c r="P9" s="22" t="s">
        <v>18</v>
      </c>
      <c r="Q9" s="22" t="s">
        <v>18</v>
      </c>
      <c r="R9" s="22" t="s">
        <v>19</v>
      </c>
      <c r="S9" s="22" t="s">
        <v>19</v>
      </c>
      <c r="T9" s="22" t="s">
        <v>19</v>
      </c>
      <c r="U9" s="22" t="s">
        <v>19</v>
      </c>
      <c r="V9" s="22" t="s">
        <v>19</v>
      </c>
      <c r="W9" s="22" t="s">
        <v>19</v>
      </c>
      <c r="X9" s="22" t="s">
        <v>19</v>
      </c>
      <c r="Y9" s="22" t="s">
        <v>19</v>
      </c>
      <c r="Z9" s="22" t="s">
        <v>18</v>
      </c>
      <c r="AA9" s="28" t="s">
        <v>19</v>
      </c>
      <c r="AC9" s="2"/>
      <c r="AD9" s="2"/>
      <c r="AE9" s="2"/>
      <c r="AF9" s="2"/>
      <c r="AG9" s="2"/>
      <c r="AH9" s="2"/>
      <c r="AI9" s="2"/>
      <c r="AJ9" s="2"/>
    </row>
    <row r="10" spans="2:36" ht="50.1" customHeight="1">
      <c r="B10" s="18" t="s">
        <v>6</v>
      </c>
      <c r="C10" s="22" t="s">
        <v>18</v>
      </c>
      <c r="D10" s="22" t="s">
        <v>18</v>
      </c>
      <c r="E10" s="22" t="s">
        <v>18</v>
      </c>
      <c r="F10" s="22" t="s">
        <v>19</v>
      </c>
      <c r="G10" s="22" t="s">
        <v>19</v>
      </c>
      <c r="H10" s="22" t="s">
        <v>19</v>
      </c>
      <c r="I10" s="22" t="s">
        <v>18</v>
      </c>
      <c r="J10" s="22" t="s">
        <v>18</v>
      </c>
      <c r="K10" s="22" t="s">
        <v>19</v>
      </c>
      <c r="L10" s="22" t="s">
        <v>18</v>
      </c>
      <c r="M10" s="22" t="s">
        <v>18</v>
      </c>
      <c r="N10" s="22" t="s">
        <v>18</v>
      </c>
      <c r="O10" s="22" t="s">
        <v>18</v>
      </c>
      <c r="P10" s="22" t="s">
        <v>18</v>
      </c>
      <c r="Q10" s="22" t="s">
        <v>18</v>
      </c>
      <c r="R10" s="22" t="s">
        <v>18</v>
      </c>
      <c r="S10" s="22" t="s">
        <v>18</v>
      </c>
      <c r="T10" s="22" t="s">
        <v>18</v>
      </c>
      <c r="U10" s="22" t="s">
        <v>18</v>
      </c>
      <c r="V10" s="22" t="s">
        <v>18</v>
      </c>
      <c r="W10" s="22" t="s">
        <v>18</v>
      </c>
      <c r="X10" s="22" t="s">
        <v>18</v>
      </c>
      <c r="Y10" s="22" t="s">
        <v>19</v>
      </c>
      <c r="Z10" s="22" t="s">
        <v>19</v>
      </c>
      <c r="AA10" s="28" t="s">
        <v>18</v>
      </c>
      <c r="AC10" s="2"/>
      <c r="AD10" s="2"/>
      <c r="AE10" s="2"/>
      <c r="AF10" s="2"/>
      <c r="AG10" s="2"/>
      <c r="AH10" s="2"/>
      <c r="AI10" s="2"/>
      <c r="AJ10" s="2"/>
    </row>
    <row r="11" spans="2:36" ht="50.1" customHeight="1">
      <c r="B11" s="18" t="s">
        <v>8</v>
      </c>
      <c r="C11" s="22" t="s">
        <v>18</v>
      </c>
      <c r="D11" s="22" t="s">
        <v>18</v>
      </c>
      <c r="E11" s="22" t="s">
        <v>18</v>
      </c>
      <c r="F11" s="22" t="s">
        <v>18</v>
      </c>
      <c r="G11" s="22" t="s">
        <v>18</v>
      </c>
      <c r="H11" s="22" t="s">
        <v>18</v>
      </c>
      <c r="I11" s="22" t="s">
        <v>18</v>
      </c>
      <c r="J11" s="22" t="s">
        <v>18</v>
      </c>
      <c r="K11" s="22" t="s">
        <v>18</v>
      </c>
      <c r="L11" s="22" t="s">
        <v>19</v>
      </c>
      <c r="M11" s="22" t="s">
        <v>18</v>
      </c>
      <c r="N11" s="22" t="s">
        <v>18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22" t="s">
        <v>19</v>
      </c>
      <c r="U11" s="22" t="s">
        <v>19</v>
      </c>
      <c r="V11" s="22" t="s">
        <v>19</v>
      </c>
      <c r="W11" s="22" t="s">
        <v>19</v>
      </c>
      <c r="X11" s="22" t="s">
        <v>19</v>
      </c>
      <c r="Y11" s="22" t="s">
        <v>19</v>
      </c>
      <c r="Z11" s="22" t="s">
        <v>18</v>
      </c>
      <c r="AA11" s="28" t="s">
        <v>19</v>
      </c>
      <c r="AC11" s="2"/>
      <c r="AD11" s="2"/>
      <c r="AE11" s="2"/>
      <c r="AF11" s="2"/>
      <c r="AG11" s="2"/>
      <c r="AH11" s="2"/>
      <c r="AI11" s="2"/>
      <c r="AJ11" s="2"/>
    </row>
    <row r="12" spans="2:36" ht="50.1" customHeight="1">
      <c r="B12" s="18" t="s">
        <v>7</v>
      </c>
      <c r="C12" s="22" t="s">
        <v>18</v>
      </c>
      <c r="D12" s="22" t="s">
        <v>18</v>
      </c>
      <c r="E12" s="22" t="s">
        <v>19</v>
      </c>
      <c r="F12" s="22" t="s">
        <v>18</v>
      </c>
      <c r="G12" s="22" t="s">
        <v>18</v>
      </c>
      <c r="H12" s="22" t="s">
        <v>18</v>
      </c>
      <c r="I12" s="22" t="s">
        <v>18</v>
      </c>
      <c r="J12" s="22" t="s">
        <v>18</v>
      </c>
      <c r="K12" s="22" t="s">
        <v>18</v>
      </c>
      <c r="L12" s="22" t="s">
        <v>18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2" t="s">
        <v>18</v>
      </c>
      <c r="S12" s="22" t="s">
        <v>18</v>
      </c>
      <c r="T12" s="22" t="s">
        <v>18</v>
      </c>
      <c r="U12" s="22" t="s">
        <v>19</v>
      </c>
      <c r="V12" s="22" t="s">
        <v>19</v>
      </c>
      <c r="W12" s="22" t="s">
        <v>19</v>
      </c>
      <c r="X12" s="22" t="s">
        <v>18</v>
      </c>
      <c r="Y12" s="22" t="s">
        <v>19</v>
      </c>
      <c r="Z12" s="22" t="s">
        <v>19</v>
      </c>
      <c r="AA12" s="28" t="s">
        <v>18</v>
      </c>
      <c r="AC12" s="2"/>
      <c r="AD12" s="2"/>
      <c r="AE12" s="2"/>
      <c r="AF12" s="2"/>
      <c r="AG12" s="2"/>
      <c r="AH12" s="2"/>
      <c r="AI12" s="2"/>
      <c r="AJ12" s="2"/>
    </row>
    <row r="13" spans="2:36" ht="50.1" customHeight="1">
      <c r="B13" s="18" t="s">
        <v>15</v>
      </c>
      <c r="C13" s="22" t="s">
        <v>18</v>
      </c>
      <c r="D13" s="22" t="s">
        <v>18</v>
      </c>
      <c r="E13" s="22" t="s">
        <v>18</v>
      </c>
      <c r="F13" s="22" t="s">
        <v>18</v>
      </c>
      <c r="G13" s="22" t="s">
        <v>18</v>
      </c>
      <c r="H13" s="22" t="s">
        <v>19</v>
      </c>
      <c r="I13" s="22" t="s">
        <v>19</v>
      </c>
      <c r="J13" s="22" t="s">
        <v>19</v>
      </c>
      <c r="K13" s="22" t="s">
        <v>19</v>
      </c>
      <c r="L13" s="22" t="s">
        <v>18</v>
      </c>
      <c r="M13" s="22" t="s">
        <v>18</v>
      </c>
      <c r="N13" s="22" t="s">
        <v>18</v>
      </c>
      <c r="O13" s="22" t="s">
        <v>18</v>
      </c>
      <c r="P13" s="22" t="s">
        <v>18</v>
      </c>
      <c r="Q13" s="22" t="s">
        <v>18</v>
      </c>
      <c r="R13" s="22" t="s">
        <v>19</v>
      </c>
      <c r="S13" s="22" t="s">
        <v>19</v>
      </c>
      <c r="T13" s="22" t="s">
        <v>19</v>
      </c>
      <c r="U13" s="22" t="s">
        <v>19</v>
      </c>
      <c r="V13" s="22" t="s">
        <v>19</v>
      </c>
      <c r="W13" s="22" t="s">
        <v>19</v>
      </c>
      <c r="X13" s="22" t="s">
        <v>19</v>
      </c>
      <c r="Y13" s="22" t="s">
        <v>19</v>
      </c>
      <c r="Z13" s="22" t="s">
        <v>19</v>
      </c>
      <c r="AA13" s="28" t="s">
        <v>18</v>
      </c>
      <c r="AC13" s="2"/>
      <c r="AD13" s="2"/>
      <c r="AE13" s="2"/>
      <c r="AF13" s="2"/>
      <c r="AG13" s="2"/>
      <c r="AH13" s="2"/>
      <c r="AI13" s="2"/>
      <c r="AJ13" s="2"/>
    </row>
    <row r="14" spans="2:36" ht="50.1" customHeight="1">
      <c r="B14" s="18" t="s">
        <v>9</v>
      </c>
      <c r="C14" s="22" t="s">
        <v>19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2" t="s">
        <v>19</v>
      </c>
      <c r="J14" s="22" t="s">
        <v>18</v>
      </c>
      <c r="K14" s="22" t="s">
        <v>18</v>
      </c>
      <c r="L14" s="22" t="s">
        <v>18</v>
      </c>
      <c r="M14" s="22" t="s">
        <v>18</v>
      </c>
      <c r="N14" s="22" t="s">
        <v>18</v>
      </c>
      <c r="O14" s="22" t="s">
        <v>18</v>
      </c>
      <c r="P14" s="22" t="s">
        <v>18</v>
      </c>
      <c r="Q14" s="22" t="s">
        <v>18</v>
      </c>
      <c r="R14" s="22" t="s">
        <v>18</v>
      </c>
      <c r="S14" s="22" t="s">
        <v>18</v>
      </c>
      <c r="T14" s="22" t="s">
        <v>18</v>
      </c>
      <c r="U14" s="22" t="s">
        <v>18</v>
      </c>
      <c r="V14" s="22" t="s">
        <v>18</v>
      </c>
      <c r="W14" s="22" t="s">
        <v>18</v>
      </c>
      <c r="X14" s="22" t="s">
        <v>19</v>
      </c>
      <c r="Y14" s="22" t="s">
        <v>18</v>
      </c>
      <c r="Z14" s="22" t="s">
        <v>19</v>
      </c>
      <c r="AA14" s="28" t="s">
        <v>18</v>
      </c>
    </row>
    <row r="15" spans="2:36" ht="50.1" customHeight="1">
      <c r="B15" s="18" t="s">
        <v>10</v>
      </c>
      <c r="C15" s="22" t="s">
        <v>19</v>
      </c>
      <c r="D15" s="22" t="s">
        <v>19</v>
      </c>
      <c r="E15" s="22" t="s">
        <v>18</v>
      </c>
      <c r="F15" s="22" t="s">
        <v>18</v>
      </c>
      <c r="G15" s="22" t="s">
        <v>18</v>
      </c>
      <c r="H15" s="22" t="s">
        <v>18</v>
      </c>
      <c r="I15" s="22" t="s">
        <v>18</v>
      </c>
      <c r="J15" s="22" t="s">
        <v>18</v>
      </c>
      <c r="K15" s="22" t="s">
        <v>19</v>
      </c>
      <c r="L15" s="22" t="s">
        <v>18</v>
      </c>
      <c r="M15" s="22" t="s">
        <v>18</v>
      </c>
      <c r="N15" s="22" t="s">
        <v>18</v>
      </c>
      <c r="O15" s="22" t="s">
        <v>18</v>
      </c>
      <c r="P15" s="22" t="s">
        <v>18</v>
      </c>
      <c r="Q15" s="22" t="s">
        <v>18</v>
      </c>
      <c r="R15" s="22" t="s">
        <v>18</v>
      </c>
      <c r="S15" s="22" t="s">
        <v>18</v>
      </c>
      <c r="T15" s="22" t="s">
        <v>18</v>
      </c>
      <c r="U15" s="22" t="s">
        <v>18</v>
      </c>
      <c r="V15" s="22" t="s">
        <v>19</v>
      </c>
      <c r="W15" s="22" t="s">
        <v>19</v>
      </c>
      <c r="X15" s="22" t="s">
        <v>18</v>
      </c>
      <c r="Y15" s="22" t="s">
        <v>18</v>
      </c>
      <c r="Z15" s="22" t="s">
        <v>18</v>
      </c>
      <c r="AA15" s="28" t="s">
        <v>18</v>
      </c>
    </row>
    <row r="16" spans="2:36" ht="50.1" customHeight="1">
      <c r="B16" s="19" t="s">
        <v>11</v>
      </c>
      <c r="C16" s="24" t="s">
        <v>19</v>
      </c>
      <c r="D16" s="24" t="s">
        <v>19</v>
      </c>
      <c r="E16" s="24" t="s">
        <v>19</v>
      </c>
      <c r="F16" s="24" t="s">
        <v>19</v>
      </c>
      <c r="G16" s="24" t="s">
        <v>18</v>
      </c>
      <c r="H16" s="24" t="s">
        <v>19</v>
      </c>
      <c r="I16" s="24" t="s">
        <v>18</v>
      </c>
      <c r="J16" s="24" t="s">
        <v>19</v>
      </c>
      <c r="K16" s="24" t="s">
        <v>19</v>
      </c>
      <c r="L16" s="24" t="s">
        <v>18</v>
      </c>
      <c r="M16" s="24" t="s">
        <v>19</v>
      </c>
      <c r="N16" s="24" t="s">
        <v>18</v>
      </c>
      <c r="O16" s="24" t="s">
        <v>18</v>
      </c>
      <c r="P16" s="24" t="s">
        <v>18</v>
      </c>
      <c r="Q16" s="24" t="s">
        <v>18</v>
      </c>
      <c r="R16" s="24" t="s">
        <v>18</v>
      </c>
      <c r="S16" s="24" t="s">
        <v>18</v>
      </c>
      <c r="T16" s="24" t="s">
        <v>18</v>
      </c>
      <c r="U16" s="24" t="s">
        <v>18</v>
      </c>
      <c r="V16" s="24" t="s">
        <v>18</v>
      </c>
      <c r="W16" s="24" t="s">
        <v>18</v>
      </c>
      <c r="X16" s="24" t="s">
        <v>18</v>
      </c>
      <c r="Y16" s="24" t="s">
        <v>18</v>
      </c>
      <c r="Z16" s="24" t="s">
        <v>18</v>
      </c>
      <c r="AA16" s="29" t="s">
        <v>18</v>
      </c>
    </row>
    <row r="17" spans="2:27" ht="50.1" customHeight="1">
      <c r="B17" s="17" t="s">
        <v>43</v>
      </c>
      <c r="C17" s="21" t="s">
        <v>19</v>
      </c>
      <c r="D17" s="21" t="s">
        <v>19</v>
      </c>
      <c r="E17" s="21" t="s">
        <v>19</v>
      </c>
      <c r="F17" s="21" t="s">
        <v>19</v>
      </c>
      <c r="G17" s="21" t="s">
        <v>19</v>
      </c>
      <c r="H17" s="21" t="s">
        <v>19</v>
      </c>
      <c r="I17" s="21" t="s">
        <v>19</v>
      </c>
      <c r="J17" s="21" t="s">
        <v>19</v>
      </c>
      <c r="K17" s="21" t="s">
        <v>19</v>
      </c>
      <c r="L17" s="21" t="s">
        <v>19</v>
      </c>
      <c r="M17" s="21" t="s">
        <v>19</v>
      </c>
      <c r="N17" s="21" t="s">
        <v>19</v>
      </c>
      <c r="O17" s="21" t="s">
        <v>19</v>
      </c>
      <c r="P17" s="21" t="s">
        <v>19</v>
      </c>
      <c r="Q17" s="21" t="s">
        <v>19</v>
      </c>
      <c r="R17" s="21" t="s">
        <v>19</v>
      </c>
      <c r="S17" s="21" t="s">
        <v>19</v>
      </c>
      <c r="T17" s="21" t="s">
        <v>19</v>
      </c>
      <c r="U17" s="21" t="s">
        <v>19</v>
      </c>
      <c r="V17" s="21" t="s">
        <v>19</v>
      </c>
      <c r="W17" s="21" t="s">
        <v>19</v>
      </c>
      <c r="X17" s="21" t="s">
        <v>19</v>
      </c>
      <c r="Y17" s="21" t="s">
        <v>19</v>
      </c>
      <c r="Z17" s="21" t="s">
        <v>19</v>
      </c>
      <c r="AA17" s="27" t="s">
        <v>19</v>
      </c>
    </row>
    <row r="18" spans="2:27" ht="49.95" customHeight="1" thickBot="1">
      <c r="B18" s="34" t="s">
        <v>12</v>
      </c>
      <c r="C18" s="25" t="s">
        <v>19</v>
      </c>
      <c r="D18" s="25" t="s">
        <v>19</v>
      </c>
      <c r="E18" s="25" t="s">
        <v>19</v>
      </c>
      <c r="F18" s="25" t="s">
        <v>19</v>
      </c>
      <c r="G18" s="25" t="s">
        <v>19</v>
      </c>
      <c r="H18" s="25" t="s">
        <v>19</v>
      </c>
      <c r="I18" s="25" t="s">
        <v>19</v>
      </c>
      <c r="J18" s="25" t="s">
        <v>19</v>
      </c>
      <c r="K18" s="25" t="s">
        <v>19</v>
      </c>
      <c r="L18" s="25" t="s">
        <v>18</v>
      </c>
      <c r="M18" s="25" t="s">
        <v>18</v>
      </c>
      <c r="N18" s="25" t="s">
        <v>18</v>
      </c>
      <c r="O18" s="25" t="s">
        <v>19</v>
      </c>
      <c r="P18" s="25" t="s">
        <v>19</v>
      </c>
      <c r="Q18" s="25" t="s">
        <v>19</v>
      </c>
      <c r="R18" s="25" t="s">
        <v>19</v>
      </c>
      <c r="S18" s="25" t="s">
        <v>19</v>
      </c>
      <c r="T18" s="25" t="s">
        <v>19</v>
      </c>
      <c r="U18" s="25" t="s">
        <v>19</v>
      </c>
      <c r="V18" s="25" t="s">
        <v>19</v>
      </c>
      <c r="W18" s="25" t="s">
        <v>19</v>
      </c>
      <c r="X18" s="25" t="s">
        <v>19</v>
      </c>
      <c r="Y18" s="25" t="s">
        <v>19</v>
      </c>
      <c r="Z18" s="25" t="s">
        <v>19</v>
      </c>
      <c r="AA18" s="30" t="s">
        <v>18</v>
      </c>
    </row>
    <row r="19" spans="2:27" s="31" customFormat="1" ht="20.100000000000001" hidden="1" customHeight="1">
      <c r="C19" s="31">
        <f t="shared" ref="C19:H19" si="0">IF(C3="m",1,0)</f>
        <v>1</v>
      </c>
      <c r="D19" s="31">
        <f t="shared" ref="D19" si="1">IF(D3="m",1,0)</f>
        <v>1</v>
      </c>
      <c r="E19" s="31">
        <f t="shared" ref="E19" si="2">IF(E3="m",1,0)</f>
        <v>1</v>
      </c>
      <c r="F19" s="31">
        <f t="shared" ref="F19" si="3">IF(F3="m",1,0)</f>
        <v>1</v>
      </c>
      <c r="G19" s="31">
        <f t="shared" ref="G19" si="4">IF(G3="m",1,0)</f>
        <v>0</v>
      </c>
      <c r="H19" s="31">
        <f t="shared" si="0"/>
        <v>0</v>
      </c>
      <c r="I19" s="31">
        <f t="shared" ref="I19:AA19" si="5">IF(I3="m",1,0)</f>
        <v>0</v>
      </c>
      <c r="J19" s="31">
        <f t="shared" ref="J19" si="6">IF(J3="m",1,0)</f>
        <v>0</v>
      </c>
      <c r="K19" s="31">
        <f t="shared" si="5"/>
        <v>1</v>
      </c>
      <c r="L19" s="31">
        <f t="shared" si="5"/>
        <v>0</v>
      </c>
      <c r="M19" s="31">
        <f t="shared" si="5"/>
        <v>1</v>
      </c>
      <c r="N19" s="31">
        <f t="shared" si="5"/>
        <v>0</v>
      </c>
      <c r="O19" s="31">
        <f t="shared" si="5"/>
        <v>1</v>
      </c>
      <c r="P19" s="31">
        <f t="shared" si="5"/>
        <v>1</v>
      </c>
      <c r="Q19" s="31">
        <f t="shared" si="5"/>
        <v>1</v>
      </c>
      <c r="R19" s="31">
        <f t="shared" si="5"/>
        <v>1</v>
      </c>
      <c r="S19" s="31">
        <f t="shared" si="5"/>
        <v>1</v>
      </c>
      <c r="T19" s="31">
        <f t="shared" si="5"/>
        <v>1</v>
      </c>
      <c r="U19" s="31">
        <f t="shared" si="5"/>
        <v>1</v>
      </c>
      <c r="V19" s="31">
        <f t="shared" si="5"/>
        <v>1</v>
      </c>
      <c r="W19" s="31">
        <f t="shared" si="5"/>
        <v>1</v>
      </c>
      <c r="X19" s="31">
        <f t="shared" si="5"/>
        <v>1</v>
      </c>
      <c r="Y19" s="31">
        <f t="shared" si="5"/>
        <v>1</v>
      </c>
      <c r="Z19" s="31">
        <f t="shared" si="5"/>
        <v>1</v>
      </c>
      <c r="AA19" s="31">
        <f t="shared" si="5"/>
        <v>1</v>
      </c>
    </row>
    <row r="20" spans="2:27" s="31" customFormat="1" ht="15" hidden="1">
      <c r="C20" s="31">
        <f t="shared" ref="C20:H20" si="7">IF(C4="m",1,0)</f>
        <v>0</v>
      </c>
      <c r="D20" s="31">
        <f t="shared" ref="D20" si="8">IF(D4="m",1,0)</f>
        <v>0</v>
      </c>
      <c r="E20" s="31">
        <f t="shared" ref="E20" si="9">IF(E4="m",1,0)</f>
        <v>0</v>
      </c>
      <c r="F20" s="31">
        <f t="shared" ref="F20" si="10">IF(F4="m",1,0)</f>
        <v>0</v>
      </c>
      <c r="G20" s="31">
        <f t="shared" ref="G20" si="11">IF(G4="m",1,0)</f>
        <v>0</v>
      </c>
      <c r="H20" s="31">
        <f t="shared" si="7"/>
        <v>0</v>
      </c>
      <c r="I20" s="31">
        <f t="shared" ref="I20:J33" si="12">IF(I4="m",1,0)</f>
        <v>0</v>
      </c>
      <c r="J20" s="31">
        <f t="shared" si="12"/>
        <v>0</v>
      </c>
      <c r="K20" s="31">
        <f t="shared" ref="K20:AA20" si="13">IF(K4="m",1,0)</f>
        <v>0</v>
      </c>
      <c r="L20" s="31">
        <f t="shared" si="13"/>
        <v>1</v>
      </c>
      <c r="M20" s="31">
        <f t="shared" si="13"/>
        <v>1</v>
      </c>
      <c r="N20" s="31">
        <f t="shared" si="13"/>
        <v>0</v>
      </c>
      <c r="O20" s="31">
        <f t="shared" si="13"/>
        <v>1</v>
      </c>
      <c r="P20" s="31">
        <f t="shared" si="13"/>
        <v>0</v>
      </c>
      <c r="Q20" s="31">
        <f t="shared" si="13"/>
        <v>1</v>
      </c>
      <c r="R20" s="31">
        <f t="shared" si="13"/>
        <v>1</v>
      </c>
      <c r="S20" s="31">
        <f t="shared" si="13"/>
        <v>0</v>
      </c>
      <c r="T20" s="31">
        <f t="shared" si="13"/>
        <v>0</v>
      </c>
      <c r="U20" s="31">
        <f t="shared" si="13"/>
        <v>1</v>
      </c>
      <c r="V20" s="31">
        <f t="shared" si="13"/>
        <v>1</v>
      </c>
      <c r="W20" s="31">
        <f t="shared" si="13"/>
        <v>1</v>
      </c>
      <c r="X20" s="31">
        <f t="shared" si="13"/>
        <v>1</v>
      </c>
      <c r="Y20" s="31">
        <f t="shared" si="13"/>
        <v>0</v>
      </c>
      <c r="Z20" s="31">
        <f t="shared" si="13"/>
        <v>1</v>
      </c>
      <c r="AA20" s="31">
        <f t="shared" si="13"/>
        <v>0</v>
      </c>
    </row>
    <row r="21" spans="2:27" s="31" customFormat="1" ht="15" hidden="1">
      <c r="C21" s="31">
        <f t="shared" ref="C21:H21" si="14">IF(C5="m",1,0)</f>
        <v>0</v>
      </c>
      <c r="D21" s="31">
        <f t="shared" ref="D21" si="15">IF(D5="m",1,0)</f>
        <v>0</v>
      </c>
      <c r="E21" s="31">
        <f t="shared" ref="E21" si="16">IF(E5="m",1,0)</f>
        <v>0</v>
      </c>
      <c r="F21" s="31">
        <f t="shared" ref="F21" si="17">IF(F5="m",1,0)</f>
        <v>0</v>
      </c>
      <c r="G21" s="31">
        <f t="shared" ref="G21" si="18">IF(G5="m",1,0)</f>
        <v>0</v>
      </c>
      <c r="H21" s="31">
        <f t="shared" si="14"/>
        <v>0</v>
      </c>
      <c r="I21" s="31">
        <f t="shared" si="12"/>
        <v>0</v>
      </c>
      <c r="J21" s="31">
        <f t="shared" si="12"/>
        <v>0</v>
      </c>
      <c r="K21" s="31">
        <f t="shared" ref="K21:AA21" si="19">IF(K5="m",1,0)</f>
        <v>0</v>
      </c>
      <c r="L21" s="31">
        <f t="shared" si="19"/>
        <v>1</v>
      </c>
      <c r="M21" s="31">
        <f t="shared" si="19"/>
        <v>1</v>
      </c>
      <c r="N21" s="31">
        <f t="shared" si="19"/>
        <v>1</v>
      </c>
      <c r="O21" s="31">
        <f t="shared" si="19"/>
        <v>1</v>
      </c>
      <c r="P21" s="31">
        <f t="shared" si="19"/>
        <v>1</v>
      </c>
      <c r="Q21" s="31">
        <f t="shared" si="19"/>
        <v>1</v>
      </c>
      <c r="R21" s="31">
        <f t="shared" si="19"/>
        <v>1</v>
      </c>
      <c r="S21" s="31">
        <f t="shared" si="19"/>
        <v>1</v>
      </c>
      <c r="T21" s="31">
        <f t="shared" si="19"/>
        <v>1</v>
      </c>
      <c r="U21" s="31">
        <f t="shared" si="19"/>
        <v>1</v>
      </c>
      <c r="V21" s="31">
        <f t="shared" si="19"/>
        <v>1</v>
      </c>
      <c r="W21" s="31">
        <f t="shared" si="19"/>
        <v>1</v>
      </c>
      <c r="X21" s="31">
        <f t="shared" si="19"/>
        <v>1</v>
      </c>
      <c r="Y21" s="31">
        <f t="shared" si="19"/>
        <v>1</v>
      </c>
      <c r="Z21" s="31">
        <f t="shared" si="19"/>
        <v>1</v>
      </c>
      <c r="AA21" s="31">
        <f t="shared" si="19"/>
        <v>1</v>
      </c>
    </row>
    <row r="22" spans="2:27" s="31" customFormat="1" ht="15" hidden="1">
      <c r="C22" s="31">
        <f t="shared" ref="C22:H22" si="20">IF(C6="m",1,0)</f>
        <v>0</v>
      </c>
      <c r="D22" s="31">
        <f t="shared" ref="D22" si="21">IF(D6="m",1,0)</f>
        <v>0</v>
      </c>
      <c r="E22" s="31">
        <f t="shared" ref="E22" si="22">IF(E6="m",1,0)</f>
        <v>0</v>
      </c>
      <c r="F22" s="31">
        <f t="shared" ref="F22" si="23">IF(F6="m",1,0)</f>
        <v>1</v>
      </c>
      <c r="G22" s="31">
        <f t="shared" ref="G22" si="24">IF(G6="m",1,0)</f>
        <v>1</v>
      </c>
      <c r="H22" s="31">
        <f t="shared" si="20"/>
        <v>0</v>
      </c>
      <c r="I22" s="31">
        <f t="shared" si="12"/>
        <v>0</v>
      </c>
      <c r="J22" s="31">
        <f t="shared" si="12"/>
        <v>0</v>
      </c>
      <c r="K22" s="31">
        <f t="shared" ref="K22:AA22" si="25">IF(K6="m",1,0)</f>
        <v>1</v>
      </c>
      <c r="L22" s="31">
        <f t="shared" si="25"/>
        <v>1</v>
      </c>
      <c r="M22" s="31">
        <f t="shared" si="25"/>
        <v>1</v>
      </c>
      <c r="N22" s="31">
        <f t="shared" si="25"/>
        <v>0</v>
      </c>
      <c r="O22" s="31">
        <f t="shared" si="25"/>
        <v>1</v>
      </c>
      <c r="P22" s="31">
        <f t="shared" si="25"/>
        <v>1</v>
      </c>
      <c r="Q22" s="31">
        <f t="shared" si="25"/>
        <v>0</v>
      </c>
      <c r="R22" s="31">
        <f t="shared" si="25"/>
        <v>0</v>
      </c>
      <c r="S22" s="31">
        <f t="shared" si="25"/>
        <v>0</v>
      </c>
      <c r="T22" s="31">
        <f t="shared" si="25"/>
        <v>0</v>
      </c>
      <c r="U22" s="31">
        <f t="shared" si="25"/>
        <v>0</v>
      </c>
      <c r="V22" s="31">
        <f t="shared" si="25"/>
        <v>1</v>
      </c>
      <c r="W22" s="31">
        <f t="shared" si="25"/>
        <v>0</v>
      </c>
      <c r="X22" s="31">
        <f t="shared" si="25"/>
        <v>0</v>
      </c>
      <c r="Y22" s="31">
        <f t="shared" si="25"/>
        <v>0</v>
      </c>
      <c r="Z22" s="31">
        <f t="shared" si="25"/>
        <v>1</v>
      </c>
      <c r="AA22" s="31">
        <f t="shared" si="25"/>
        <v>0</v>
      </c>
    </row>
    <row r="23" spans="2:27" s="31" customFormat="1" ht="15" hidden="1">
      <c r="C23" s="31">
        <f t="shared" ref="C23:H23" si="26">IF(C7="m",1,0)</f>
        <v>0</v>
      </c>
      <c r="D23" s="31">
        <f t="shared" ref="D23" si="27">IF(D7="m",1,0)</f>
        <v>0</v>
      </c>
      <c r="E23" s="31">
        <f t="shared" ref="E23" si="28">IF(E7="m",1,0)</f>
        <v>1</v>
      </c>
      <c r="F23" s="31">
        <f t="shared" ref="F23" si="29">IF(F7="m",1,0)</f>
        <v>0</v>
      </c>
      <c r="G23" s="31">
        <f t="shared" ref="G23" si="30">IF(G7="m",1,0)</f>
        <v>0</v>
      </c>
      <c r="H23" s="31">
        <f t="shared" si="26"/>
        <v>0</v>
      </c>
      <c r="I23" s="31">
        <f t="shared" si="12"/>
        <v>0</v>
      </c>
      <c r="J23" s="31">
        <f t="shared" si="12"/>
        <v>0</v>
      </c>
      <c r="K23" s="31">
        <f t="shared" ref="K23:AA23" si="31">IF(K7="m",1,0)</f>
        <v>1</v>
      </c>
      <c r="L23" s="31">
        <f t="shared" si="31"/>
        <v>1</v>
      </c>
      <c r="M23" s="31">
        <f t="shared" si="31"/>
        <v>1</v>
      </c>
      <c r="N23" s="31">
        <f t="shared" si="31"/>
        <v>1</v>
      </c>
      <c r="O23" s="31">
        <f t="shared" si="31"/>
        <v>1</v>
      </c>
      <c r="P23" s="31">
        <f t="shared" si="31"/>
        <v>1</v>
      </c>
      <c r="Q23" s="31">
        <f t="shared" si="31"/>
        <v>0</v>
      </c>
      <c r="R23" s="31">
        <f t="shared" si="31"/>
        <v>1</v>
      </c>
      <c r="S23" s="31">
        <f t="shared" si="31"/>
        <v>1</v>
      </c>
      <c r="T23" s="31">
        <f t="shared" si="31"/>
        <v>1</v>
      </c>
      <c r="U23" s="31">
        <f t="shared" si="31"/>
        <v>1</v>
      </c>
      <c r="V23" s="31">
        <f t="shared" si="31"/>
        <v>1</v>
      </c>
      <c r="W23" s="31">
        <f t="shared" si="31"/>
        <v>1</v>
      </c>
      <c r="X23" s="31">
        <f t="shared" si="31"/>
        <v>0</v>
      </c>
      <c r="Y23" s="31">
        <f t="shared" si="31"/>
        <v>0</v>
      </c>
      <c r="Z23" s="31">
        <f t="shared" si="31"/>
        <v>0</v>
      </c>
      <c r="AA23" s="31">
        <f t="shared" si="31"/>
        <v>1</v>
      </c>
    </row>
    <row r="24" spans="2:27" s="31" customFormat="1" ht="15" hidden="1">
      <c r="C24" s="31">
        <f t="shared" ref="C24:H24" si="32">IF(C8="m",1,0)</f>
        <v>1</v>
      </c>
      <c r="D24" s="31">
        <f t="shared" ref="D24" si="33">IF(D8="m",1,0)</f>
        <v>1</v>
      </c>
      <c r="E24" s="31">
        <f t="shared" ref="E24" si="34">IF(E8="m",1,0)</f>
        <v>1</v>
      </c>
      <c r="F24" s="31">
        <f t="shared" ref="F24" si="35">IF(F8="m",1,0)</f>
        <v>1</v>
      </c>
      <c r="G24" s="31">
        <f t="shared" ref="G24" si="36">IF(G8="m",1,0)</f>
        <v>1</v>
      </c>
      <c r="H24" s="31">
        <f t="shared" si="32"/>
        <v>1</v>
      </c>
      <c r="I24" s="31">
        <f t="shared" si="12"/>
        <v>1</v>
      </c>
      <c r="J24" s="31">
        <f t="shared" si="12"/>
        <v>0</v>
      </c>
      <c r="K24" s="31">
        <f t="shared" ref="K24:AA24" si="37">IF(K8="m",1,0)</f>
        <v>1</v>
      </c>
      <c r="L24" s="31">
        <f t="shared" si="37"/>
        <v>1</v>
      </c>
      <c r="M24" s="31">
        <f t="shared" si="37"/>
        <v>1</v>
      </c>
      <c r="N24" s="31">
        <f t="shared" si="37"/>
        <v>1</v>
      </c>
      <c r="O24" s="31">
        <f t="shared" si="37"/>
        <v>1</v>
      </c>
      <c r="P24" s="31">
        <f t="shared" si="37"/>
        <v>1</v>
      </c>
      <c r="Q24" s="31">
        <f t="shared" si="37"/>
        <v>0</v>
      </c>
      <c r="R24" s="31">
        <f t="shared" si="37"/>
        <v>1</v>
      </c>
      <c r="S24" s="31">
        <f t="shared" si="37"/>
        <v>1</v>
      </c>
      <c r="T24" s="31">
        <f t="shared" si="37"/>
        <v>1</v>
      </c>
      <c r="U24" s="31">
        <f t="shared" si="37"/>
        <v>1</v>
      </c>
      <c r="V24" s="31">
        <f t="shared" si="37"/>
        <v>1</v>
      </c>
      <c r="W24" s="31">
        <f t="shared" si="37"/>
        <v>1</v>
      </c>
      <c r="X24" s="31">
        <f t="shared" si="37"/>
        <v>1</v>
      </c>
      <c r="Y24" s="31">
        <f t="shared" si="37"/>
        <v>1</v>
      </c>
      <c r="Z24" s="31">
        <f t="shared" si="37"/>
        <v>1</v>
      </c>
      <c r="AA24" s="31">
        <f t="shared" si="37"/>
        <v>1</v>
      </c>
    </row>
    <row r="25" spans="2:27" s="31" customFormat="1" ht="15" hidden="1">
      <c r="C25" s="31">
        <f t="shared" ref="C25:H25" si="38">IF(C9="m",1,0)</f>
        <v>0</v>
      </c>
      <c r="D25" s="31">
        <f t="shared" ref="D25" si="39">IF(D9="m",1,0)</f>
        <v>0</v>
      </c>
      <c r="E25" s="31">
        <f t="shared" ref="E25" si="40">IF(E9="m",1,0)</f>
        <v>0</v>
      </c>
      <c r="F25" s="31">
        <f t="shared" ref="F25" si="41">IF(F9="m",1,0)</f>
        <v>0</v>
      </c>
      <c r="G25" s="31">
        <f t="shared" ref="G25" si="42">IF(G9="m",1,0)</f>
        <v>0</v>
      </c>
      <c r="H25" s="31">
        <f t="shared" si="38"/>
        <v>0</v>
      </c>
      <c r="I25" s="31">
        <f t="shared" si="12"/>
        <v>0</v>
      </c>
      <c r="J25" s="31">
        <f t="shared" si="12"/>
        <v>1</v>
      </c>
      <c r="K25" s="31">
        <f t="shared" ref="K25:AA25" si="43">IF(K9="m",1,0)</f>
        <v>1</v>
      </c>
      <c r="L25" s="31">
        <f t="shared" si="43"/>
        <v>1</v>
      </c>
      <c r="M25" s="31">
        <f t="shared" si="43"/>
        <v>0</v>
      </c>
      <c r="N25" s="31">
        <f t="shared" si="43"/>
        <v>1</v>
      </c>
      <c r="O25" s="31">
        <f t="shared" si="43"/>
        <v>1</v>
      </c>
      <c r="P25" s="31">
        <f t="shared" si="43"/>
        <v>1</v>
      </c>
      <c r="Q25" s="31">
        <f t="shared" si="43"/>
        <v>1</v>
      </c>
      <c r="R25" s="31">
        <f t="shared" si="43"/>
        <v>0</v>
      </c>
      <c r="S25" s="31">
        <f t="shared" si="43"/>
        <v>0</v>
      </c>
      <c r="T25" s="31">
        <f t="shared" si="43"/>
        <v>0</v>
      </c>
      <c r="U25" s="31">
        <f t="shared" si="43"/>
        <v>0</v>
      </c>
      <c r="V25" s="31">
        <f t="shared" si="43"/>
        <v>0</v>
      </c>
      <c r="W25" s="31">
        <f t="shared" si="43"/>
        <v>0</v>
      </c>
      <c r="X25" s="31">
        <f t="shared" si="43"/>
        <v>0</v>
      </c>
      <c r="Y25" s="31">
        <f t="shared" si="43"/>
        <v>0</v>
      </c>
      <c r="Z25" s="31">
        <f t="shared" si="43"/>
        <v>1</v>
      </c>
      <c r="AA25" s="31">
        <f t="shared" si="43"/>
        <v>0</v>
      </c>
    </row>
    <row r="26" spans="2:27" s="31" customFormat="1" ht="15" hidden="1">
      <c r="C26" s="31">
        <f t="shared" ref="C26:H26" si="44">IF(C10="m",1,0)</f>
        <v>1</v>
      </c>
      <c r="D26" s="31">
        <f t="shared" ref="D26" si="45">IF(D10="m",1,0)</f>
        <v>1</v>
      </c>
      <c r="E26" s="31">
        <f t="shared" ref="E26" si="46">IF(E10="m",1,0)</f>
        <v>1</v>
      </c>
      <c r="F26" s="31">
        <f t="shared" ref="F26" si="47">IF(F10="m",1,0)</f>
        <v>0</v>
      </c>
      <c r="G26" s="31">
        <f t="shared" ref="G26" si="48">IF(G10="m",1,0)</f>
        <v>0</v>
      </c>
      <c r="H26" s="31">
        <f t="shared" si="44"/>
        <v>0</v>
      </c>
      <c r="I26" s="31">
        <f t="shared" si="12"/>
        <v>1</v>
      </c>
      <c r="J26" s="31">
        <f t="shared" si="12"/>
        <v>1</v>
      </c>
      <c r="K26" s="31">
        <f t="shared" ref="K26:AA26" si="49">IF(K10="m",1,0)</f>
        <v>0</v>
      </c>
      <c r="L26" s="31">
        <f t="shared" si="49"/>
        <v>1</v>
      </c>
      <c r="M26" s="31">
        <f t="shared" si="49"/>
        <v>1</v>
      </c>
      <c r="N26" s="31">
        <f t="shared" si="49"/>
        <v>1</v>
      </c>
      <c r="O26" s="31">
        <f t="shared" si="49"/>
        <v>1</v>
      </c>
      <c r="P26" s="31">
        <f t="shared" si="49"/>
        <v>1</v>
      </c>
      <c r="Q26" s="31">
        <f t="shared" si="49"/>
        <v>1</v>
      </c>
      <c r="R26" s="31">
        <f t="shared" si="49"/>
        <v>1</v>
      </c>
      <c r="S26" s="31">
        <f t="shared" si="49"/>
        <v>1</v>
      </c>
      <c r="T26" s="31">
        <f t="shared" si="49"/>
        <v>1</v>
      </c>
      <c r="U26" s="31">
        <f t="shared" si="49"/>
        <v>1</v>
      </c>
      <c r="V26" s="31">
        <f t="shared" si="49"/>
        <v>1</v>
      </c>
      <c r="W26" s="31">
        <f t="shared" si="49"/>
        <v>1</v>
      </c>
      <c r="X26" s="31">
        <f t="shared" si="49"/>
        <v>1</v>
      </c>
      <c r="Y26" s="31">
        <f t="shared" si="49"/>
        <v>0</v>
      </c>
      <c r="Z26" s="31">
        <f t="shared" si="49"/>
        <v>0</v>
      </c>
      <c r="AA26" s="31">
        <f t="shared" si="49"/>
        <v>1</v>
      </c>
    </row>
    <row r="27" spans="2:27" s="31" customFormat="1" ht="15" hidden="1">
      <c r="C27" s="31">
        <f t="shared" ref="C27:H27" si="50">IF(C11="m",1,0)</f>
        <v>1</v>
      </c>
      <c r="D27" s="31">
        <f t="shared" ref="D27" si="51">IF(D11="m",1,0)</f>
        <v>1</v>
      </c>
      <c r="E27" s="31">
        <f t="shared" ref="E27" si="52">IF(E11="m",1,0)</f>
        <v>1</v>
      </c>
      <c r="F27" s="31">
        <f t="shared" ref="F27" si="53">IF(F11="m",1,0)</f>
        <v>1</v>
      </c>
      <c r="G27" s="31">
        <f t="shared" ref="G27" si="54">IF(G11="m",1,0)</f>
        <v>1</v>
      </c>
      <c r="H27" s="31">
        <f t="shared" si="50"/>
        <v>1</v>
      </c>
      <c r="I27" s="31">
        <f t="shared" si="12"/>
        <v>1</v>
      </c>
      <c r="J27" s="31">
        <f t="shared" si="12"/>
        <v>1</v>
      </c>
      <c r="K27" s="31">
        <f t="shared" ref="K27:AA27" si="55">IF(K11="m",1,0)</f>
        <v>1</v>
      </c>
      <c r="L27" s="31">
        <f t="shared" si="55"/>
        <v>0</v>
      </c>
      <c r="M27" s="31">
        <f t="shared" si="55"/>
        <v>1</v>
      </c>
      <c r="N27" s="31">
        <f t="shared" si="55"/>
        <v>1</v>
      </c>
      <c r="O27" s="31">
        <f t="shared" si="55"/>
        <v>0</v>
      </c>
      <c r="P27" s="31">
        <f t="shared" si="55"/>
        <v>0</v>
      </c>
      <c r="Q27" s="31">
        <f t="shared" si="55"/>
        <v>0</v>
      </c>
      <c r="R27" s="31">
        <f t="shared" si="55"/>
        <v>0</v>
      </c>
      <c r="S27" s="31">
        <f t="shared" si="55"/>
        <v>0</v>
      </c>
      <c r="T27" s="31">
        <f t="shared" si="55"/>
        <v>0</v>
      </c>
      <c r="U27" s="31">
        <f t="shared" si="55"/>
        <v>0</v>
      </c>
      <c r="V27" s="31">
        <f t="shared" si="55"/>
        <v>0</v>
      </c>
      <c r="W27" s="31">
        <f t="shared" si="55"/>
        <v>0</v>
      </c>
      <c r="X27" s="31">
        <f t="shared" si="55"/>
        <v>0</v>
      </c>
      <c r="Y27" s="31">
        <f t="shared" si="55"/>
        <v>0</v>
      </c>
      <c r="Z27" s="31">
        <f t="shared" si="55"/>
        <v>1</v>
      </c>
      <c r="AA27" s="31">
        <f t="shared" si="55"/>
        <v>0</v>
      </c>
    </row>
    <row r="28" spans="2:27" s="31" customFormat="1" ht="15" hidden="1">
      <c r="C28" s="31">
        <f t="shared" ref="C28:H28" si="56">IF(C12="m",1,0)</f>
        <v>1</v>
      </c>
      <c r="D28" s="31">
        <f t="shared" ref="D28" si="57">IF(D12="m",1,0)</f>
        <v>1</v>
      </c>
      <c r="E28" s="31">
        <f t="shared" ref="E28" si="58">IF(E12="m",1,0)</f>
        <v>0</v>
      </c>
      <c r="F28" s="31">
        <f t="shared" ref="F28" si="59">IF(F12="m",1,0)</f>
        <v>1</v>
      </c>
      <c r="G28" s="31">
        <f t="shared" ref="G28" si="60">IF(G12="m",1,0)</f>
        <v>1</v>
      </c>
      <c r="H28" s="31">
        <f t="shared" si="56"/>
        <v>1</v>
      </c>
      <c r="I28" s="31">
        <f t="shared" si="12"/>
        <v>1</v>
      </c>
      <c r="J28" s="31">
        <f t="shared" si="12"/>
        <v>1</v>
      </c>
      <c r="K28" s="31">
        <f t="shared" ref="K28:AA28" si="61">IF(K12="m",1,0)</f>
        <v>1</v>
      </c>
      <c r="L28" s="31">
        <f t="shared" si="61"/>
        <v>1</v>
      </c>
      <c r="M28" s="31">
        <f t="shared" si="61"/>
        <v>1</v>
      </c>
      <c r="N28" s="31">
        <f t="shared" si="61"/>
        <v>1</v>
      </c>
      <c r="O28" s="31">
        <f t="shared" si="61"/>
        <v>1</v>
      </c>
      <c r="P28" s="31">
        <f t="shared" si="61"/>
        <v>1</v>
      </c>
      <c r="Q28" s="31">
        <f t="shared" si="61"/>
        <v>1</v>
      </c>
      <c r="R28" s="31">
        <f t="shared" si="61"/>
        <v>1</v>
      </c>
      <c r="S28" s="31">
        <f t="shared" si="61"/>
        <v>1</v>
      </c>
      <c r="T28" s="31">
        <f t="shared" si="61"/>
        <v>1</v>
      </c>
      <c r="U28" s="31">
        <f t="shared" si="61"/>
        <v>0</v>
      </c>
      <c r="V28" s="31">
        <f t="shared" si="61"/>
        <v>0</v>
      </c>
      <c r="W28" s="31">
        <f t="shared" si="61"/>
        <v>0</v>
      </c>
      <c r="X28" s="31">
        <f t="shared" si="61"/>
        <v>1</v>
      </c>
      <c r="Y28" s="31">
        <f t="shared" si="61"/>
        <v>0</v>
      </c>
      <c r="Z28" s="31">
        <f t="shared" si="61"/>
        <v>0</v>
      </c>
      <c r="AA28" s="31">
        <f t="shared" si="61"/>
        <v>1</v>
      </c>
    </row>
    <row r="29" spans="2:27" s="31" customFormat="1" ht="15" hidden="1">
      <c r="C29" s="31">
        <f t="shared" ref="C29:H29" si="62">IF(C13="m",1,0)</f>
        <v>1</v>
      </c>
      <c r="D29" s="31">
        <f t="shared" ref="D29" si="63">IF(D13="m",1,0)</f>
        <v>1</v>
      </c>
      <c r="E29" s="31">
        <f t="shared" ref="E29" si="64">IF(E13="m",1,0)</f>
        <v>1</v>
      </c>
      <c r="F29" s="31">
        <f t="shared" ref="F29" si="65">IF(F13="m",1,0)</f>
        <v>1</v>
      </c>
      <c r="G29" s="31">
        <f t="shared" ref="G29" si="66">IF(G13="m",1,0)</f>
        <v>1</v>
      </c>
      <c r="H29" s="31">
        <f t="shared" si="62"/>
        <v>0</v>
      </c>
      <c r="I29" s="31">
        <f t="shared" si="12"/>
        <v>0</v>
      </c>
      <c r="J29" s="31">
        <f t="shared" si="12"/>
        <v>0</v>
      </c>
      <c r="K29" s="31">
        <f t="shared" ref="K29:AA29" si="67">IF(K13="m",1,0)</f>
        <v>0</v>
      </c>
      <c r="L29" s="31">
        <f t="shared" si="67"/>
        <v>1</v>
      </c>
      <c r="M29" s="31">
        <f t="shared" si="67"/>
        <v>1</v>
      </c>
      <c r="N29" s="31">
        <f t="shared" si="67"/>
        <v>1</v>
      </c>
      <c r="O29" s="31">
        <f t="shared" si="67"/>
        <v>1</v>
      </c>
      <c r="P29" s="31">
        <f t="shared" si="67"/>
        <v>1</v>
      </c>
      <c r="Q29" s="31">
        <f t="shared" si="67"/>
        <v>1</v>
      </c>
      <c r="R29" s="31">
        <f t="shared" si="67"/>
        <v>0</v>
      </c>
      <c r="S29" s="31">
        <f t="shared" si="67"/>
        <v>0</v>
      </c>
      <c r="T29" s="31">
        <f t="shared" si="67"/>
        <v>0</v>
      </c>
      <c r="U29" s="31">
        <f t="shared" si="67"/>
        <v>0</v>
      </c>
      <c r="V29" s="31">
        <f t="shared" si="67"/>
        <v>0</v>
      </c>
      <c r="W29" s="31">
        <f t="shared" si="67"/>
        <v>0</v>
      </c>
      <c r="X29" s="31">
        <f t="shared" si="67"/>
        <v>0</v>
      </c>
      <c r="Y29" s="31">
        <f t="shared" si="67"/>
        <v>0</v>
      </c>
      <c r="Z29" s="31">
        <f t="shared" si="67"/>
        <v>0</v>
      </c>
      <c r="AA29" s="31">
        <f t="shared" si="67"/>
        <v>1</v>
      </c>
    </row>
    <row r="30" spans="2:27" s="31" customFormat="1" ht="15" hidden="1">
      <c r="C30" s="31">
        <f t="shared" ref="C30:H30" si="68">IF(C14="m",1,0)</f>
        <v>0</v>
      </c>
      <c r="D30" s="31">
        <f t="shared" ref="D30" si="69">IF(D14="m",1,0)</f>
        <v>0</v>
      </c>
      <c r="E30" s="31">
        <f t="shared" ref="E30" si="70">IF(E14="m",1,0)</f>
        <v>0</v>
      </c>
      <c r="F30" s="31">
        <f t="shared" ref="F30" si="71">IF(F14="m",1,0)</f>
        <v>0</v>
      </c>
      <c r="G30" s="31">
        <f t="shared" ref="G30" si="72">IF(G14="m",1,0)</f>
        <v>0</v>
      </c>
      <c r="H30" s="31">
        <f t="shared" si="68"/>
        <v>0</v>
      </c>
      <c r="I30" s="31">
        <f t="shared" si="12"/>
        <v>0</v>
      </c>
      <c r="J30" s="31">
        <f t="shared" si="12"/>
        <v>1</v>
      </c>
      <c r="K30" s="31">
        <f t="shared" ref="K30:AA30" si="73">IF(K14="m",1,0)</f>
        <v>1</v>
      </c>
      <c r="L30" s="31">
        <f t="shared" si="73"/>
        <v>1</v>
      </c>
      <c r="M30" s="31">
        <f t="shared" si="73"/>
        <v>1</v>
      </c>
      <c r="N30" s="31">
        <f t="shared" si="73"/>
        <v>1</v>
      </c>
      <c r="O30" s="31">
        <f t="shared" si="73"/>
        <v>1</v>
      </c>
      <c r="P30" s="31">
        <f t="shared" si="73"/>
        <v>1</v>
      </c>
      <c r="Q30" s="31">
        <f t="shared" si="73"/>
        <v>1</v>
      </c>
      <c r="R30" s="31">
        <f t="shared" si="73"/>
        <v>1</v>
      </c>
      <c r="S30" s="31">
        <f t="shared" si="73"/>
        <v>1</v>
      </c>
      <c r="T30" s="31">
        <f t="shared" si="73"/>
        <v>1</v>
      </c>
      <c r="U30" s="31">
        <f t="shared" si="73"/>
        <v>1</v>
      </c>
      <c r="V30" s="31">
        <f t="shared" si="73"/>
        <v>1</v>
      </c>
      <c r="W30" s="31">
        <f t="shared" si="73"/>
        <v>1</v>
      </c>
      <c r="X30" s="31">
        <f t="shared" si="73"/>
        <v>0</v>
      </c>
      <c r="Y30" s="31">
        <f t="shared" si="73"/>
        <v>1</v>
      </c>
      <c r="Z30" s="31">
        <f t="shared" si="73"/>
        <v>0</v>
      </c>
      <c r="AA30" s="31">
        <f t="shared" si="73"/>
        <v>1</v>
      </c>
    </row>
    <row r="31" spans="2:27" s="31" customFormat="1" ht="15" hidden="1">
      <c r="C31" s="31">
        <f t="shared" ref="C31:H31" si="74">IF(C15="m",1,0)</f>
        <v>0</v>
      </c>
      <c r="D31" s="31">
        <f t="shared" ref="D31" si="75">IF(D15="m",1,0)</f>
        <v>0</v>
      </c>
      <c r="E31" s="31">
        <f t="shared" ref="E31" si="76">IF(E15="m",1,0)</f>
        <v>1</v>
      </c>
      <c r="F31" s="31">
        <f t="shared" ref="F31" si="77">IF(F15="m",1,0)</f>
        <v>1</v>
      </c>
      <c r="G31" s="31">
        <f t="shared" ref="G31" si="78">IF(G15="m",1,0)</f>
        <v>1</v>
      </c>
      <c r="H31" s="31">
        <f t="shared" si="74"/>
        <v>1</v>
      </c>
      <c r="I31" s="31">
        <f t="shared" si="12"/>
        <v>1</v>
      </c>
      <c r="J31" s="31">
        <f t="shared" si="12"/>
        <v>1</v>
      </c>
      <c r="K31" s="31">
        <f t="shared" ref="K31:AA31" si="79">IF(K15="m",1,0)</f>
        <v>0</v>
      </c>
      <c r="L31" s="31">
        <f t="shared" si="79"/>
        <v>1</v>
      </c>
      <c r="M31" s="31">
        <f t="shared" si="79"/>
        <v>1</v>
      </c>
      <c r="N31" s="31">
        <f t="shared" si="79"/>
        <v>1</v>
      </c>
      <c r="O31" s="31">
        <f t="shared" si="79"/>
        <v>1</v>
      </c>
      <c r="P31" s="31">
        <f t="shared" si="79"/>
        <v>1</v>
      </c>
      <c r="Q31" s="31">
        <f t="shared" si="79"/>
        <v>1</v>
      </c>
      <c r="R31" s="31">
        <f t="shared" si="79"/>
        <v>1</v>
      </c>
      <c r="S31" s="31">
        <f t="shared" si="79"/>
        <v>1</v>
      </c>
      <c r="T31" s="31">
        <f t="shared" si="79"/>
        <v>1</v>
      </c>
      <c r="U31" s="31">
        <f t="shared" si="79"/>
        <v>1</v>
      </c>
      <c r="V31" s="31">
        <f t="shared" si="79"/>
        <v>0</v>
      </c>
      <c r="W31" s="31">
        <f t="shared" si="79"/>
        <v>0</v>
      </c>
      <c r="X31" s="31">
        <f t="shared" si="79"/>
        <v>1</v>
      </c>
      <c r="Y31" s="31">
        <f t="shared" si="79"/>
        <v>1</v>
      </c>
      <c r="Z31" s="31">
        <f t="shared" si="79"/>
        <v>1</v>
      </c>
      <c r="AA31" s="31">
        <f t="shared" si="79"/>
        <v>1</v>
      </c>
    </row>
    <row r="32" spans="2:27" s="31" customFormat="1" ht="15" hidden="1">
      <c r="C32" s="31">
        <f t="shared" ref="C32:H33" si="80">IF(C16="m",1,0)</f>
        <v>0</v>
      </c>
      <c r="D32" s="31">
        <f t="shared" ref="D32" si="81">IF(D16="m",1,0)</f>
        <v>0</v>
      </c>
      <c r="E32" s="31">
        <f t="shared" ref="E32" si="82">IF(E16="m",1,0)</f>
        <v>0</v>
      </c>
      <c r="F32" s="31">
        <f t="shared" ref="F32:F33" si="83">IF(F16="m",1,0)</f>
        <v>0</v>
      </c>
      <c r="G32" s="31">
        <f t="shared" ref="G32:G33" si="84">IF(G16="m",1,0)</f>
        <v>1</v>
      </c>
      <c r="H32" s="31">
        <f t="shared" si="80"/>
        <v>0</v>
      </c>
      <c r="I32" s="31">
        <f t="shared" si="12"/>
        <v>1</v>
      </c>
      <c r="J32" s="31">
        <f t="shared" si="12"/>
        <v>0</v>
      </c>
      <c r="K32" s="31">
        <f t="shared" ref="K32:AA33" si="85">IF(K16="m",1,0)</f>
        <v>0</v>
      </c>
      <c r="L32" s="31">
        <f t="shared" si="85"/>
        <v>1</v>
      </c>
      <c r="M32" s="31">
        <f t="shared" si="85"/>
        <v>0</v>
      </c>
      <c r="N32" s="31">
        <f t="shared" si="85"/>
        <v>1</v>
      </c>
      <c r="O32" s="31">
        <f t="shared" si="85"/>
        <v>1</v>
      </c>
      <c r="P32" s="31">
        <f t="shared" si="85"/>
        <v>1</v>
      </c>
      <c r="Q32" s="31">
        <f t="shared" si="85"/>
        <v>1</v>
      </c>
      <c r="R32" s="31">
        <f t="shared" si="85"/>
        <v>1</v>
      </c>
      <c r="S32" s="31">
        <f t="shared" si="85"/>
        <v>1</v>
      </c>
      <c r="T32" s="31">
        <f t="shared" si="85"/>
        <v>1</v>
      </c>
      <c r="U32" s="31">
        <f t="shared" si="85"/>
        <v>1</v>
      </c>
      <c r="V32" s="31">
        <f t="shared" si="85"/>
        <v>1</v>
      </c>
      <c r="W32" s="31">
        <f t="shared" si="85"/>
        <v>1</v>
      </c>
      <c r="X32" s="31">
        <f t="shared" si="85"/>
        <v>1</v>
      </c>
      <c r="Y32" s="31">
        <f t="shared" si="85"/>
        <v>1</v>
      </c>
      <c r="Z32" s="31">
        <f t="shared" si="85"/>
        <v>1</v>
      </c>
      <c r="AA32" s="31">
        <f t="shared" si="85"/>
        <v>1</v>
      </c>
    </row>
    <row r="33" spans="3:27" s="31" customFormat="1" ht="15" hidden="1">
      <c r="C33" s="31">
        <f t="shared" si="80"/>
        <v>0</v>
      </c>
      <c r="D33" s="31">
        <f t="shared" ref="D33" si="86">IF(D17="m",1,0)</f>
        <v>0</v>
      </c>
      <c r="E33" s="31">
        <f t="shared" ref="E33" si="87">IF(E17="m",1,0)</f>
        <v>0</v>
      </c>
      <c r="F33" s="31">
        <f t="shared" si="83"/>
        <v>0</v>
      </c>
      <c r="G33" s="31">
        <f t="shared" si="84"/>
        <v>0</v>
      </c>
      <c r="H33" s="31">
        <f t="shared" si="80"/>
        <v>0</v>
      </c>
      <c r="I33" s="31">
        <f t="shared" si="12"/>
        <v>0</v>
      </c>
      <c r="J33" s="31">
        <f t="shared" si="12"/>
        <v>0</v>
      </c>
      <c r="K33" s="31">
        <f t="shared" si="85"/>
        <v>0</v>
      </c>
      <c r="L33" s="31">
        <f t="shared" si="85"/>
        <v>0</v>
      </c>
      <c r="M33" s="31">
        <f t="shared" si="85"/>
        <v>0</v>
      </c>
      <c r="N33" s="31">
        <f t="shared" si="85"/>
        <v>0</v>
      </c>
      <c r="O33" s="31">
        <f t="shared" si="85"/>
        <v>0</v>
      </c>
      <c r="P33" s="31">
        <f t="shared" si="85"/>
        <v>0</v>
      </c>
      <c r="Q33" s="31">
        <f t="shared" si="85"/>
        <v>0</v>
      </c>
      <c r="R33" s="31">
        <f t="shared" si="85"/>
        <v>0</v>
      </c>
      <c r="S33" s="31">
        <f t="shared" si="85"/>
        <v>0</v>
      </c>
      <c r="T33" s="31">
        <f t="shared" si="85"/>
        <v>0</v>
      </c>
      <c r="U33" s="31">
        <f t="shared" si="85"/>
        <v>0</v>
      </c>
      <c r="V33" s="31">
        <f t="shared" si="85"/>
        <v>0</v>
      </c>
      <c r="W33" s="31">
        <f t="shared" si="85"/>
        <v>0</v>
      </c>
      <c r="X33" s="31">
        <f t="shared" si="85"/>
        <v>0</v>
      </c>
      <c r="Y33" s="31">
        <f t="shared" si="85"/>
        <v>0</v>
      </c>
      <c r="Z33" s="31">
        <f t="shared" si="85"/>
        <v>0</v>
      </c>
      <c r="AA33" s="31">
        <f t="shared" si="85"/>
        <v>0</v>
      </c>
    </row>
    <row r="34" spans="3:27" s="31" customFormat="1" ht="15" hidden="1">
      <c r="C34" s="31">
        <f t="shared" ref="C34:H34" si="88">IF(C18="m",1,0)</f>
        <v>0</v>
      </c>
      <c r="D34" s="31">
        <f t="shared" ref="D34" si="89">IF(D18="m",1,0)</f>
        <v>0</v>
      </c>
      <c r="E34" s="31">
        <f t="shared" ref="E34" si="90">IF(E18="m",1,0)</f>
        <v>0</v>
      </c>
      <c r="F34" s="31">
        <f t="shared" ref="F34" si="91">IF(F18="m",1,0)</f>
        <v>0</v>
      </c>
      <c r="G34" s="31">
        <f t="shared" ref="G34" si="92">IF(G18="m",1,0)</f>
        <v>0</v>
      </c>
      <c r="H34" s="31">
        <f t="shared" si="88"/>
        <v>0</v>
      </c>
      <c r="I34" s="31">
        <f t="shared" ref="I34:J34" si="93">IF(I18="m",1,0)</f>
        <v>0</v>
      </c>
      <c r="J34" s="31">
        <f t="shared" si="93"/>
        <v>0</v>
      </c>
      <c r="K34" s="31">
        <f t="shared" ref="K34:AA34" si="94">IF(K18="m",1,0)</f>
        <v>0</v>
      </c>
      <c r="L34" s="31">
        <f t="shared" si="94"/>
        <v>1</v>
      </c>
      <c r="M34" s="31">
        <f t="shared" si="94"/>
        <v>1</v>
      </c>
      <c r="N34" s="31">
        <f t="shared" si="94"/>
        <v>1</v>
      </c>
      <c r="O34" s="31">
        <f t="shared" si="94"/>
        <v>0</v>
      </c>
      <c r="P34" s="31">
        <f t="shared" si="94"/>
        <v>0</v>
      </c>
      <c r="Q34" s="31">
        <f t="shared" si="94"/>
        <v>0</v>
      </c>
      <c r="R34" s="31">
        <f t="shared" si="94"/>
        <v>0</v>
      </c>
      <c r="S34" s="31">
        <f t="shared" si="94"/>
        <v>0</v>
      </c>
      <c r="T34" s="31">
        <f t="shared" si="94"/>
        <v>0</v>
      </c>
      <c r="U34" s="31">
        <f t="shared" si="94"/>
        <v>0</v>
      </c>
      <c r="V34" s="31">
        <f t="shared" si="94"/>
        <v>0</v>
      </c>
      <c r="W34" s="31">
        <f t="shared" si="94"/>
        <v>0</v>
      </c>
      <c r="X34" s="31">
        <f t="shared" si="94"/>
        <v>0</v>
      </c>
      <c r="Y34" s="31">
        <f t="shared" si="94"/>
        <v>0</v>
      </c>
      <c r="Z34" s="31">
        <f t="shared" si="94"/>
        <v>0</v>
      </c>
      <c r="AA34" s="31">
        <f t="shared" si="94"/>
        <v>1</v>
      </c>
    </row>
    <row r="35" spans="3:27" s="31" customFormat="1" ht="15" hidden="1">
      <c r="C35" s="31">
        <f t="shared" ref="C35:J35" si="95">SUM(C19:C34)</f>
        <v>6</v>
      </c>
      <c r="D35" s="31">
        <f t="shared" ref="D35" si="96">SUM(D19:D34)</f>
        <v>6</v>
      </c>
      <c r="E35" s="31">
        <f t="shared" si="95"/>
        <v>7</v>
      </c>
      <c r="F35" s="31">
        <f t="shared" si="95"/>
        <v>7</v>
      </c>
      <c r="G35" s="31">
        <f t="shared" si="95"/>
        <v>7</v>
      </c>
      <c r="H35" s="31">
        <f t="shared" si="95"/>
        <v>4</v>
      </c>
      <c r="I35" s="31">
        <f t="shared" si="95"/>
        <v>6</v>
      </c>
      <c r="J35" s="31">
        <f t="shared" si="95"/>
        <v>6</v>
      </c>
      <c r="K35" s="31">
        <f t="shared" ref="K35:AA35" si="97">SUM(K19:K34)</f>
        <v>8</v>
      </c>
      <c r="L35" s="31">
        <f t="shared" si="97"/>
        <v>13</v>
      </c>
      <c r="M35" s="31">
        <f t="shared" si="97"/>
        <v>13</v>
      </c>
      <c r="N35" s="31">
        <f t="shared" si="97"/>
        <v>12</v>
      </c>
      <c r="O35" s="31">
        <f t="shared" si="97"/>
        <v>13</v>
      </c>
      <c r="P35" s="31">
        <f t="shared" si="97"/>
        <v>12</v>
      </c>
      <c r="Q35" s="31">
        <f t="shared" si="97"/>
        <v>10</v>
      </c>
      <c r="R35" s="31">
        <f t="shared" si="97"/>
        <v>10</v>
      </c>
      <c r="S35" s="31">
        <f t="shared" si="97"/>
        <v>9</v>
      </c>
      <c r="T35" s="31">
        <f t="shared" si="97"/>
        <v>9</v>
      </c>
      <c r="U35" s="31">
        <f t="shared" si="97"/>
        <v>9</v>
      </c>
      <c r="V35" s="31">
        <f t="shared" si="97"/>
        <v>9</v>
      </c>
      <c r="W35" s="31">
        <f t="shared" si="97"/>
        <v>8</v>
      </c>
      <c r="X35" s="31">
        <f t="shared" si="97"/>
        <v>8</v>
      </c>
      <c r="Y35" s="31">
        <f t="shared" si="97"/>
        <v>6</v>
      </c>
      <c r="Z35" s="31">
        <f t="shared" si="97"/>
        <v>9</v>
      </c>
      <c r="AA35" s="31">
        <f t="shared" si="97"/>
        <v>11</v>
      </c>
    </row>
    <row r="36" spans="3:27" s="31" customFormat="1" ht="15" hidden="1">
      <c r="C36" s="32">
        <f t="shared" ref="C36:AA36" si="98">1-(C35/16)</f>
        <v>0.625</v>
      </c>
      <c r="D36" s="32">
        <f t="shared" ref="D36" si="99">1-(D35/16)</f>
        <v>0.625</v>
      </c>
      <c r="E36" s="32">
        <f t="shared" si="98"/>
        <v>0.5625</v>
      </c>
      <c r="F36" s="32">
        <f t="shared" si="98"/>
        <v>0.5625</v>
      </c>
      <c r="G36" s="32">
        <f t="shared" si="98"/>
        <v>0.5625</v>
      </c>
      <c r="H36" s="32">
        <f t="shared" si="98"/>
        <v>0.75</v>
      </c>
      <c r="I36" s="32">
        <f t="shared" si="98"/>
        <v>0.625</v>
      </c>
      <c r="J36" s="32">
        <f t="shared" si="98"/>
        <v>0.625</v>
      </c>
      <c r="K36" s="32">
        <f t="shared" si="98"/>
        <v>0.5</v>
      </c>
      <c r="L36" s="32">
        <f t="shared" si="98"/>
        <v>0.1875</v>
      </c>
      <c r="M36" s="32">
        <f t="shared" si="98"/>
        <v>0.1875</v>
      </c>
      <c r="N36" s="32">
        <f t="shared" si="98"/>
        <v>0.25</v>
      </c>
      <c r="O36" s="32">
        <f t="shared" si="98"/>
        <v>0.1875</v>
      </c>
      <c r="P36" s="32">
        <f t="shared" si="98"/>
        <v>0.25</v>
      </c>
      <c r="Q36" s="32">
        <f t="shared" si="98"/>
        <v>0.375</v>
      </c>
      <c r="R36" s="32">
        <f t="shared" si="98"/>
        <v>0.375</v>
      </c>
      <c r="S36" s="32">
        <f t="shared" si="98"/>
        <v>0.4375</v>
      </c>
      <c r="T36" s="32">
        <f t="shared" si="98"/>
        <v>0.4375</v>
      </c>
      <c r="U36" s="32">
        <f t="shared" si="98"/>
        <v>0.4375</v>
      </c>
      <c r="V36" s="32">
        <f t="shared" si="98"/>
        <v>0.4375</v>
      </c>
      <c r="W36" s="32">
        <f t="shared" si="98"/>
        <v>0.5</v>
      </c>
      <c r="X36" s="32">
        <f t="shared" si="98"/>
        <v>0.5</v>
      </c>
      <c r="Y36" s="32">
        <f t="shared" si="98"/>
        <v>0.625</v>
      </c>
      <c r="Z36" s="32">
        <f t="shared" si="98"/>
        <v>0.4375</v>
      </c>
      <c r="AA36" s="32">
        <f t="shared" si="98"/>
        <v>0.3125</v>
      </c>
    </row>
    <row r="37" spans="3:27" s="31" customFormat="1" ht="15">
      <c r="H37" s="33"/>
    </row>
    <row r="38" spans="3:27" s="31" customFormat="1" ht="25.05" customHeight="1">
      <c r="C38" s="33" t="s">
        <v>38</v>
      </c>
      <c r="D38" s="33"/>
      <c r="E38" s="33"/>
      <c r="F38" s="33"/>
      <c r="G38" s="33"/>
    </row>
    <row r="39" spans="3:27" s="31" customFormat="1" ht="15"/>
    <row r="40" spans="3:27" s="31" customFormat="1" ht="15"/>
    <row r="41" spans="3:27" s="31" customFormat="1" ht="15"/>
  </sheetData>
  <sheetProtection algorithmName="SHA-512" hashValue="5PZoJZEgnwzb5K2zPslcFZVVylh6LjhuFzHtrXkKao+roP/aHf4YjA+3/5aava8zSldKo/8J6uev25kvYRpBdA==" saltValue="+bbGUS6hYhoJciNt4+VdFA==" spinCount="100000" sheet="1" formatCells="0" formatColumns="0" formatRows="0" insertColumns="0" insertRows="0" insertHyperlinks="0"/>
  <phoneticPr fontId="0" type="noConversion"/>
  <pageMargins left="0.75" right="0.75" top="1" bottom="1" header="0.5" footer="0.5"/>
  <pageSetup orientation="portrait" horizontalDpi="4294967293" r:id="rId1"/>
  <headerFooter alignWithMargins="0">
    <oddFooter>&amp;R&amp;"Symbol,Regular"ã&amp;"Arial,Regular" &amp;"Times New Roman,Regular"Copyright 1997 - 2015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Mutual Fund vs. ETFs</vt:lpstr>
    </vt:vector>
  </TitlesOfParts>
  <Manager>Mike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Mutual Fund Picks for Asset Allocation Software</dc:title>
  <dc:subject>Investment Management</dc:subject>
  <dc:creator>Toolsformoney.com</dc:creator>
  <dc:description>Copyright 1997 - 2015 Toolsformoney.com, All Rights Reserved</dc:description>
  <cp:lastModifiedBy>Michael D. Fulford, CFA (Toolsformoney.com)</cp:lastModifiedBy>
  <dcterms:created xsi:type="dcterms:W3CDTF">2006-11-28T14:09:28Z</dcterms:created>
  <dcterms:modified xsi:type="dcterms:W3CDTF">2016-11-07T01:31:51Z</dcterms:modified>
  <cp:category>Investments</cp:category>
</cp:coreProperties>
</file>